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52" documentId="120_S{2AC9BD13-BADA-5192-A53E-5A8FF88502F6}" xr6:coauthVersionLast="47" xr6:coauthVersionMax="47" xr10:uidLastSave="{34F7B832-A741-46C0-81FE-FA3FCE1C939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<sst xmlns="http://schemas.openxmlformats.org/spreadsheetml/2006/main" count="180282" uniqueCount="39124">
  <si>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</si>
  <si>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</si>
  <si>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</si>
  <si>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</si>
  <si>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</si>
  <si>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</si>
  <si>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</si>
  <si>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</si>
  <si>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</si>
  <si>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</si>
  <si>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</si>
  <si>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</si>
  <si>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</si>
  <si>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</si>
  <si>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</si>
  <si>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</si>
  <si>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</si>
  <si>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</si>
  <si>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</si>
  <si>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</si>
  <si>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</si>
  <si>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</si>
  <si>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</si>
  <si>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</si>
  <si>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</si>
  <si>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</si>
  <si>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</si>
  <si>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</si>
  <si>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</si>
  <si>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</si>
  <si>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</si>
  <si>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</si>
  <si>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</si>
  <si>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</si>
  <si>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</si>
  <si>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</si>
  <si>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</si>
  <si>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</si>
  <si>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</si>
  <si>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</si>
  <si>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</si>
  <si>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</si>
  <si>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</si>
  <si>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</si>
  <si>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</si>
  <si>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</si>
  <si>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</si>
  <si>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</si>
  <si>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</si>
  <si>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</si>
  <si>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</si>
  <si>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</si>
  <si>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</si>
  <si>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</si>
  <si>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</si>
  <si>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</si>
  <si>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</si>
  <si>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</si>
  <si>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</si>
  <si>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</si>
  <si>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</si>
  <si>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</si>
  <si>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</si>
  <si>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</si>
  <si>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</si>
  <si>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</si>
  <si>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</si>
  <si>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</si>
  <si>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</si>
  <si>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</si>
  <si>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</si>
  <si>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</si>
  <si>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</si>
  <si>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</si>
  <si>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</si>
  <si>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</si>
  <si>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</si>
  <si>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</si>
  <si>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</si>
  <si>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</si>
  <si>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</si>
  <si>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</si>
  <si>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</si>
  <si>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</si>
  <si>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</si>
  <si>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</si>
  <si>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</si>
  <si>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</si>
  <si>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</si>
  <si>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</si>
  <si>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</si>
  <si>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</si>
  <si>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</si>
  <si>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</si>
  <si>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</si>
  <si>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</si>
  <si>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</si>
  <si>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</si>
  <si>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</si>
  <si>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</si>
  <si>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</si>
  <si>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</si>
  <si>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</si>
  <si>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</si>
  <si>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</si>
  <si>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</si>
  <si>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</si>
  <si>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</si>
  <si>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</si>
  <si>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</si>
  <si>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</si>
  <si>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</si>
  <si>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</si>
  <si>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</si>
  <si>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</si>
  <si>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</si>
  <si>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</si>
  <si>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</si>
  <si>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</si>
  <si>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</si>
  <si>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</si>
  <si>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</si>
  <si>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</si>
  <si>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</si>
  <si>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</si>
  <si>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</si>
  <si>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</si>
  <si>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</si>
  <si>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</si>
  <si>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</si>
  <si>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</si>
  <si>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</si>
  <si>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</si>
  <si>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</si>
  <si>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</si>
  <si>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</si>
  <si>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</si>
  <si>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</si>
  <si>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</si>
  <si>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</si>
  <si>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</si>
  <si>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</si>
  <si>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</si>
  <si>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</si>
  <si>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</si>
  <si>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</si>
  <si>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</si>
  <si>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</si>
  <si>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</si>
  <si>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</si>
  <si>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</si>
  <si>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</si>
  <si>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</si>
  <si>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</si>
  <si>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</si>
  <si>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</si>
  <si>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</si>
  <si>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</si>
  <si>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</si>
  <si>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</si>
  <si>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</si>
  <si>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</si>
  <si>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</si>
  <si>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</si>
  <si>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</si>
  <si>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</si>
  <si>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</si>
  <si>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</si>
  <si>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</si>
  <si>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</si>
  <si>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</si>
  <si>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</si>
  <si>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</si>
  <si>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</si>
  <si>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</si>
  <si>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</si>
  <si>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</si>
  <si>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</si>
  <si>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</si>
  <si>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</si>
  <si>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</si>
  <si>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</si>
  <si>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</si>
  <si>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</si>
  <si>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</si>
  <si>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</si>
  <si>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</si>
  <si>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</si>
  <si>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</si>
  <si>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</si>
  <si>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</si>
  <si>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</si>
  <si>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</si>
  <si>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</si>
  <si>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</si>
  <si>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</si>
  <si>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</si>
  <si>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</si>
  <si>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</si>
  <si>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</si>
  <si>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</si>
  <si>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</si>
  <si>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</si>
  <si>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</si>
  <si>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</si>
  <si>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</si>
  <si>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</si>
  <si>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</si>
  <si>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</si>
  <si>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</si>
  <si>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</si>
  <si>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</si>
  <si>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</si>
  <si>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</si>
  <si>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</si>
  <si>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</si>
  <si>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</si>
  <si>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</si>
  <si>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</si>
  <si>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</si>
  <si>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</si>
  <si>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</si>
  <si>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</si>
  <si>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</si>
  <si>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</si>
  <si>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</si>
  <si>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</si>
  <si>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</si>
  <si>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</si>
  <si>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</si>
  <si>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</si>
  <si>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</si>
  <si>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</si>
  <si>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</si>
  <si>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</si>
  <si>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</si>
  <si>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</si>
  <si>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</si>
  <si>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</si>
  <si>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</si>
  <si>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</si>
  <si>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</si>
  <si>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</si>
  <si>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</si>
  <si>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</si>
  <si>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</si>
  <si>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</si>
  <si>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</si>
  <si>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</si>
  <si>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</si>
  <si>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</si>
  <si>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</si>
  <si>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</si>
  <si>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</si>
  <si>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</si>
  <si>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</si>
  <si>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</si>
  <si>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</si>
  <si>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</si>
  <si>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</si>
  <si>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</si>
  <si>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</si>
  <si>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</si>
  <si>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</si>
  <si>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</si>
  <si>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</si>
  <si>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</si>
  <si>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</si>
  <si>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</si>
  <si>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</si>
  <si>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</si>
  <si>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</si>
  <si>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</si>
  <si>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</si>
  <si>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</si>
  <si>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</si>
  <si>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</si>
  <si>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</si>
  <si>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</si>
  <si>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</si>
  <si>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</si>
  <si>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</si>
  <si>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</si>
  <si>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</si>
  <si>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</si>
  <si>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</si>
  <si>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</si>
  <si>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</si>
  <si>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</si>
  <si>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</si>
  <si>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</si>
  <si>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</si>
  <si>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</si>
  <si>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</si>
  <si>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</si>
  <si>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</si>
  <si>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</si>
  <si>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</si>
  <si>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</si>
  <si>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</si>
  <si>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</si>
  <si>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</si>
  <si>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</si>
  <si>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</si>
  <si>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</si>
  <si>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</si>
  <si>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</si>
  <si>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</si>
  <si>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</si>
  <si>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</si>
  <si>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</si>
  <si>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</si>
  <si>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</si>
  <si>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</si>
  <si>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</si>
  <si>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</si>
  <si>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</si>
  <si>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</si>
  <si>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</si>
  <si>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</si>
  <si>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</si>
  <si>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</si>
  <si>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</si>
  <si>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</si>
  <si>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</si>
  <si>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</si>
  <si>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</si>
  <si>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</si>
  <si>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</si>
  <si>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</si>
  <si>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</si>
  <si>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</si>
  <si>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</si>
  <si>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</si>
  <si>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</si>
  <si>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</si>
  <si>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</si>
  <si>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</si>
  <si>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</si>
  <si>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</si>
  <si>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</si>
  <si>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</si>
  <si>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</si>
  <si>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</si>
  <si>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</si>
  <si>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</si>
  <si>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</si>
  <si>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</si>
  <si>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</si>
  <si>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</si>
  <si>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</si>
  <si>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</si>
  <si>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</si>
  <si>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</si>
  <si>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</si>
  <si>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</si>
  <si>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</si>
  <si>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</si>
  <si>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</si>
  <si>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</si>
  <si>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</si>
  <si>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</si>
  <si>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</si>
  <si>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</si>
  <si>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</si>
  <si>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</si>
  <si>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</si>
  <si>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</si>
  <si>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</si>
  <si>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</si>
  <si>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</si>
  <si>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</si>
  <si>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</si>
  <si>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</si>
  <si>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</si>
  <si>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</si>
  <si>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</si>
  <si>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</si>
  <si>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</si>
  <si>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</si>
  <si>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</si>
  <si>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</si>
  <si>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</si>
  <si>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</si>
  <si>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</si>
  <si>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</si>
  <si>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</si>
  <si>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</si>
  <si>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</si>
  <si>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</si>
  <si>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</si>
  <si>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</si>
  <si>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</si>
  <si>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</si>
  <si>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</si>
  <si>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</si>
  <si>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</si>
  <si>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</si>
  <si>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</si>
  <si>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</si>
  <si>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</si>
  <si>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</si>
  <si>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</si>
  <si>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</si>
  <si>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</si>
  <si>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</si>
  <si>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</si>
  <si>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</si>
  <si>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</si>
  <si>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</si>
  <si>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</si>
  <si>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</si>
  <si>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</si>
  <si>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</si>
  <si>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</si>
  <si>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</si>
  <si>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</si>
  <si>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</si>
  <si>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</si>
  <si>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</si>
  <si>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</si>
  <si>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</si>
  <si>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</si>
  <si>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</si>
  <si>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</si>
  <si>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</si>
  <si>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</si>
  <si>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</si>
  <si>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</si>
  <si>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</si>
  <si>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</si>
  <si>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</si>
  <si>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</si>
  <si>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</si>
  <si>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</si>
  <si>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</si>
  <si>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</si>
  <si>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</si>
  <si>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</si>
  <si>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</si>
  <si>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</si>
  <si>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</si>
  <si>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</si>
  <si>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</si>
  <si>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</si>
  <si>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</si>
  <si>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</si>
  <si>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</si>
  <si>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</si>
  <si>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</si>
  <si>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</si>
  <si>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</si>
  <si>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</si>
  <si>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</si>
  <si>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</si>
  <si>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</si>
  <si>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</si>
  <si>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</si>
  <si>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</si>
  <si>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</si>
  <si>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</si>
  <si>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</si>
  <si>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</si>
  <si>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</si>
  <si>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</si>
  <si>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</si>
  <si>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</si>
  <si>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</si>
  <si>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</si>
  <si>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</si>
  <si>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</si>
  <si>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</si>
  <si>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</si>
  <si>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</si>
  <si>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</si>
  <si>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</si>
  <si>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</si>
  <si>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</si>
  <si>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</si>
  <si>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</si>
  <si>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</si>
  <si>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</si>
  <si>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</si>
  <si>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</si>
  <si>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</si>
  <si>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</si>
  <si>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</si>
  <si>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</si>
  <si>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</si>
  <si>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</si>
  <si>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</si>
  <si>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</si>
  <si>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</si>
  <si>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</si>
  <si>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</si>
  <si>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</si>
  <si>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</si>
  <si>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</si>
  <si>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</si>
  <si>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</si>
  <si>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</si>
  <si>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</si>
  <si>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</si>
  <si>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</si>
  <si>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</si>
  <si>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</si>
  <si>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</si>
  <si>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</si>
  <si>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</si>
  <si>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</si>
  <si>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</si>
  <si>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</si>
  <si>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</si>
  <si>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</si>
  <si>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</si>
  <si>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</si>
  <si>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</si>
  <si>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</si>
  <si>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</si>
  <si>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</si>
  <si>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</si>
  <si>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</si>
  <si>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</si>
  <si>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</si>
  <si>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</si>
  <si>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</si>
  <si>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</si>
  <si>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</si>
  <si>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</si>
  <si>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</si>
  <si>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</si>
  <si>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</si>
  <si>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</si>
  <si>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</si>
  <si>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</si>
  <si>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</si>
  <si>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</si>
  <si>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</si>
  <si>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</si>
  <si>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</si>
  <si>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</si>
  <si>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</si>
  <si>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</si>
  <si>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</si>
  <si>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</si>
  <si>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</si>
  <si>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</si>
  <si>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</si>
  <si>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</si>
  <si>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</si>
  <si>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</si>
  <si>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</si>
  <si>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</si>
  <si>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</si>
  <si>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</si>
  <si>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</si>
  <si>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</si>
  <si>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</si>
  <si>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</si>
  <si>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</si>
  <si>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</si>
  <si>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</si>
  <si>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</si>
  <si>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</si>
  <si>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</si>
  <si>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</si>
  <si>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</si>
  <si>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</si>
  <si>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</si>
  <si>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</si>
  <si>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</si>
  <si>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</si>
  <si>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</si>
  <si>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</si>
  <si>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</si>
  <si>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</si>
  <si>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</si>
  <si>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</si>
  <si>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</si>
  <si>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</si>
  <si>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</si>
  <si>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</si>
  <si>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</si>
  <si>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</si>
  <si>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</si>
  <si>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</si>
  <si>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</si>
  <si>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</si>
  <si>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</si>
  <si>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</si>
  <si>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</si>
  <si>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</si>
  <si>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</si>
  <si>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</si>
  <si>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</si>
  <si>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</si>
  <si>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</si>
  <si>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</si>
  <si>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</si>
  <si>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</si>
  <si>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</si>
  <si>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</si>
  <si>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</si>
  <si>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</si>
  <si>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</si>
  <si>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</si>
  <si>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</si>
  <si>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</si>
  <si>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</si>
  <si>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</si>
  <si>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</si>
  <si>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</si>
  <si>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</si>
  <si>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</si>
  <si>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</si>
  <si>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</si>
  <si>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</si>
  <si>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</si>
  <si>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</si>
  <si>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</si>
  <si>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</si>
  <si>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</si>
  <si>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</si>
  <si>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</si>
  <si>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</si>
  <si>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</si>
  <si>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</si>
  <si>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</si>
  <si>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</si>
  <si>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</si>
  <si>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</si>
  <si>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</si>
  <si>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</si>
  <si>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</si>
  <si>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</si>
  <si>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</si>
  <si>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</si>
  <si>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</si>
  <si>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</si>
  <si>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</si>
  <si>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</si>
  <si>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</si>
  <si>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</si>
  <si>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</si>
  <si>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</si>
  <si>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</si>
  <si>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</si>
  <si>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</si>
  <si>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</si>
  <si>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</si>
  <si>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</si>
  <si>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</si>
  <si>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</si>
  <si>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</si>
  <si>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</si>
  <si>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</si>
  <si>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</si>
  <si>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</si>
  <si>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</si>
  <si>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</si>
  <si>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</si>
  <si>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</si>
  <si>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</si>
  <si>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</si>
  <si>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</si>
  <si>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</si>
  <si>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</si>
  <si>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</si>
  <si>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</si>
  <si>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</si>
  <si>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</si>
  <si>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</si>
  <si>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</si>
  <si>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</si>
  <si>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</si>
  <si>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</si>
  <si>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</si>
  <si>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</si>
  <si>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</si>
  <si>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</si>
  <si>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</si>
  <si>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</si>
  <si>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</si>
  <si>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</si>
  <si>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</si>
  <si>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</si>
  <si>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</si>
  <si>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</si>
  <si>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</si>
  <si>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</si>
  <si>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</si>
  <si>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</si>
  <si>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</si>
  <si>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</si>
  <si>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</si>
  <si>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</si>
  <si>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</si>
  <si>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</si>
  <si>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</si>
  <si>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</si>
  <si>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</si>
  <si>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</si>
  <si>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</si>
  <si>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</si>
  <si>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</si>
  <si>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</si>
  <si>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</si>
  <si>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</si>
  <si>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</si>
  <si>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</si>
  <si>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</si>
  <si>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</si>
  <si>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</si>
  <si>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</si>
  <si>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</si>
  <si>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</si>
  <si>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</si>
  <si>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</si>
  <si>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</si>
  <si>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</si>
  <si>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</si>
  <si>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</si>
  <si>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</si>
  <si>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</si>
  <si>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</si>
  <si>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</si>
  <si>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</si>
  <si>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</si>
  <si>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</si>
  <si>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</si>
  <si>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</si>
  <si>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</si>
  <si>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</si>
  <si>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</si>
  <si>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</si>
  <si>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</si>
  <si>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</si>
  <si>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</si>
  <si>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</si>
  <si>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</si>
  <si>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</si>
  <si>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</si>
  <si>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</si>
  <si>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</si>
  <si>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</si>
  <si>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</si>
  <si>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</si>
  <si>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</si>
  <si>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</si>
  <si>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</si>
  <si>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</si>
  <si>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</si>
  <si>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</si>
  <si>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</si>
  <si>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</si>
  <si>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</si>
  <si>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</si>
  <si>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</si>
  <si>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</si>
  <si>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</si>
  <si>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</si>
  <si>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</si>
  <si>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</si>
  <si>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</si>
  <si>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</si>
  <si>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</si>
  <si>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</si>
  <si>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</si>
  <si>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</si>
  <si>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</si>
  <si>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</si>
  <si>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</si>
  <si>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</si>
  <si>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</si>
  <si>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</si>
  <si>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</si>
  <si>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</si>
  <si>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</si>
  <si>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</si>
  <si>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</si>
  <si>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</si>
  <si>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</si>
  <si>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</si>
  <si>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</si>
  <si>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</si>
  <si>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</si>
  <si>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</si>
  <si>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</si>
  <si>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</si>
  <si>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</si>
  <si>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</si>
  <si>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</si>
  <si>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</si>
  <si>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</si>
  <si>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</si>
  <si>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</si>
  <si>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</si>
  <si>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</si>
  <si>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</si>
  <si>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</si>
  <si>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</si>
  <si>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</si>
  <si>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</si>
  <si>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</si>
  <si>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</si>
  <si>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</si>
  <si>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</si>
  <si>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</si>
  <si>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</si>
  <si>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</si>
  <si>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</si>
  <si>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</si>
  <si>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</si>
  <si>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</si>
  <si>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</si>
  <si>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</si>
  <si>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</si>
  <si>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</si>
  <si>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</si>
  <si>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</si>
  <si>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</si>
  <si>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</si>
  <si>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</si>
  <si>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</si>
  <si>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</si>
  <si>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</si>
  <si>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</si>
  <si>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</si>
  <si>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</si>
  <si>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</si>
  <si>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</si>
  <si>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</si>
  <si>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</si>
  <si>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</si>
  <si>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</si>
  <si>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</si>
  <si>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</si>
  <si>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</si>
  <si>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</si>
  <si>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</si>
  <si>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</si>
  <si>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</si>
  <si>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</si>
  <si>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</si>
  <si>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</si>
  <si>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</si>
  <si>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</si>
  <si>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</si>
  <si>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</si>
  <si>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</si>
  <si>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</si>
  <si>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</si>
  <si>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</si>
  <si>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</si>
  <si>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</si>
  <si>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</si>
  <si>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</si>
  <si>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</si>
  <si>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</si>
  <si>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</si>
  <si>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</si>
  <si>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</si>
  <si>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</si>
  <si>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</si>
  <si>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</si>
  <si>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</si>
  <si>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</si>
  <si>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</si>
  <si>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</si>
  <si>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</si>
  <si>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</si>
  <si>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</si>
  <si>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</si>
  <si>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</si>
  <si>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</si>
  <si>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</si>
  <si>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</si>
  <si>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</si>
  <si>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</si>
  <si>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</si>
  <si>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</si>
  <si>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</si>
  <si>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</si>
  <si>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</si>
  <si>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</si>
  <si>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</si>
  <si>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</si>
  <si>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</si>
  <si>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</si>
  <si>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</si>
  <si>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</si>
  <si>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</si>
  <si>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</si>
  <si>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</si>
  <si>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</si>
  <si>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</si>
  <si>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</si>
  <si>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</si>
  <si>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</si>
  <si>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</si>
  <si>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</si>
  <si>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</si>
  <si>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</si>
  <si>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</si>
  <si>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</si>
  <si>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</si>
  <si>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</si>
  <si>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</si>
  <si>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</si>
  <si>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</si>
  <si>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</si>
  <si>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</si>
  <si>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</si>
  <si>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</si>
  <si>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</si>
  <si>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</si>
  <si>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</si>
  <si>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</si>
  <si>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</si>
  <si>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</si>
  <si>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</si>
  <si>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</si>
  <si>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</si>
  <si>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</si>
  <si>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</si>
  <si>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</si>
  <si>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</si>
  <si>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</si>
  <si>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</si>
  <si>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</si>
  <si>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</si>
  <si>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</si>
  <si>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</si>
  <si>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</si>
  <si>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</si>
  <si>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</si>
  <si>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</si>
  <si>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</si>
  <si>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</si>
  <si>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</si>
  <si>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</si>
  <si>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</si>
  <si>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</si>
  <si>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</si>
  <si>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</si>
  <si>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</si>
  <si>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</si>
  <si>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</si>
  <si>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</si>
  <si>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</si>
  <si>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</si>
  <si>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</si>
  <si>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</si>
  <si>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</si>
  <si>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</si>
  <si>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</si>
  <si>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</si>
  <si>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</si>
  <si>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</si>
  <si>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</si>
  <si>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</si>
  <si>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</si>
  <si>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</si>
  <si>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</si>
  <si>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</si>
  <si>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</si>
  <si>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</si>
  <si>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</si>
  <si>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</si>
  <si>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</si>
  <si>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</si>
  <si>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</si>
  <si>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</si>
  <si>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</si>
  <si>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</si>
  <si>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</si>
  <si>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</si>
  <si>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</si>
  <si>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</si>
  <si>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</si>
  <si>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</si>
  <si>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</si>
  <si>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</si>
  <si>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</si>
  <si>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</si>
  <si>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</si>
  <si>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</si>
  <si>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</si>
  <si>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</si>
  <si>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</si>
  <si>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</si>
  <si>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</si>
  <si>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</si>
  <si>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</si>
  <si>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</si>
  <si>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</si>
  <si>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</si>
  <si>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</si>
  <si>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</si>
  <si>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</si>
  <si>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</si>
  <si>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</si>
  <si>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</si>
  <si>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</si>
  <si>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</si>
  <si>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</si>
  <si>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</si>
  <si>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</si>
  <si>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</si>
  <si>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</si>
  <si>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</si>
  <si>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</si>
  <si>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</si>
  <si>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</si>
  <si>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</si>
  <si>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</si>
  <si>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</si>
  <si>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</si>
  <si>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</si>
  <si>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</si>
  <si>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</si>
  <si>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</si>
  <si>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</si>
  <si>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</si>
  <si>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</si>
  <si>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</si>
  <si>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</si>
  <si>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</si>
  <si>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</si>
  <si>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</si>
  <si>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</si>
  <si>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</si>
  <si>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</si>
  <si>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</si>
  <si>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</si>
  <si>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</si>
  <si>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</si>
  <si>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</si>
  <si>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</si>
  <si>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</si>
  <si>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</si>
  <si>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</si>
  <si>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</si>
  <si>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</si>
  <si>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</si>
  <si>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</si>
  <si>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</si>
  <si>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</si>
  <si>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</si>
  <si>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</si>
  <si>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</si>
  <si>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</si>
  <si>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</si>
  <si>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</si>
  <si>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</si>
  <si>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</si>
  <si>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</si>
  <si>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</si>
  <si>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</si>
  <si>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</si>
  <si>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</si>
  <si>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</si>
  <si>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</si>
  <si>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</si>
  <si>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</si>
  <si>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</si>
  <si>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</si>
  <si>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</si>
  <si>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</si>
  <si>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</si>
  <si>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</si>
  <si>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</si>
  <si>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</si>
  <si>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</si>
  <si>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</si>
  <si>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</si>
  <si>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</si>
  <si>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</si>
  <si>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</si>
  <si>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</si>
  <si>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</si>
  <si>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</si>
  <si>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</si>
  <si>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</si>
  <si>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</si>
  <si>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</si>
  <si>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</si>
  <si>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</si>
  <si>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</si>
  <si>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</si>
  <si>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</si>
  <si>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</si>
  <si>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</si>
  <si>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</si>
  <si>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</si>
  <si>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</si>
  <si>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</si>
  <si>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</si>
  <si>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</si>
  <si>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</si>
  <si>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</si>
  <si>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</si>
  <si>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</si>
  <si>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</si>
  <si>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</si>
  <si>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</si>
  <si>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</si>
  <si>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</si>
  <si>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</si>
  <si>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</si>
  <si>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</si>
  <si>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</si>
  <si>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</si>
  <si>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</si>
  <si>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</si>
  <si>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</si>
  <si>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</si>
  <si>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</si>
  <si>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</si>
  <si>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</si>
  <si>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</si>
  <si>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</si>
  <si>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</si>
  <si>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</si>
  <si>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</si>
  <si>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</si>
  <si>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</si>
  <si>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</si>
  <si>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</si>
  <si>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</si>
  <si>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</si>
  <si>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</si>
  <si>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</si>
  <si>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</si>
  <si>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</si>
  <si>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</si>
  <si>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</si>
  <si>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</si>
  <si>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</si>
  <si>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</si>
  <si>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</si>
  <si>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</si>
  <si>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</si>
  <si>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</si>
  <si>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</si>
  <si>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</si>
  <si>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</si>
  <si>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</si>
  <si>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</si>
  <si>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</si>
  <si>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</si>
  <si>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</si>
  <si>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</si>
  <si>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</si>
  <si>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</si>
  <si>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</si>
  <si>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</si>
  <si>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</si>
  <si>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</si>
  <si>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</si>
  <si>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</si>
  <si>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</si>
  <si>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</si>
  <si>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</si>
  <si>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</si>
  <si>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</si>
  <si>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</si>
  <si>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</si>
  <si>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</si>
  <si>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</si>
  <si>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</si>
  <si>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</si>
  <si>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</si>
  <si>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</si>
  <si>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</si>
  <si>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</si>
  <si>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</si>
  <si>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</si>
  <si>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</si>
  <si>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</si>
  <si>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</si>
  <si>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</si>
  <si>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</si>
  <si>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</si>
  <si>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</si>
  <si>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</si>
  <si>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</si>
  <si>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</si>
  <si>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</si>
  <si>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</si>
  <si>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</si>
  <si>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</si>
  <si>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</si>
  <si>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</si>
  <si>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</si>
  <si>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</si>
  <si>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</si>
  <si>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</si>
  <si>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</si>
  <si>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</si>
  <si>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</si>
  <si>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</si>
  <si>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</si>
  <si>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</si>
  <si>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</si>
  <si>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</si>
  <si>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</si>
  <si>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</si>
  <si>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</si>
  <si>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</si>
  <si>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</si>
  <si>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</si>
  <si>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</si>
  <si>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</si>
  <si>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</si>
  <si>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</si>
  <si>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</si>
  <si>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</si>
  <si>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</si>
  <si>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</si>
  <si>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</si>
  <si>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</si>
  <si>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</si>
  <si>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</si>
  <si>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</si>
  <si>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</si>
  <si>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</si>
  <si>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</si>
  <si>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</si>
  <si>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</si>
  <si>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</si>
  <si>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</si>
  <si>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</si>
  <si>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</si>
  <si>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</si>
  <si>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</si>
  <si>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</si>
  <si>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</si>
  <si>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</si>
  <si>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</si>
  <si>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</si>
  <si>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</si>
  <si>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</si>
  <si>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</si>
  <si>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</si>
  <si>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</si>
  <si>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</si>
  <si>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</si>
  <si>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</si>
  <si>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</si>
  <si>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</si>
  <si>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</si>
  <si>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</si>
  <si>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</si>
  <si>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</si>
  <si>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</si>
  <si>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</si>
  <si>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</si>
  <si>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</si>
  <si>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</si>
  <si>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</si>
  <si>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</si>
  <si>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</si>
  <si>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</si>
  <si>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</si>
  <si>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</si>
  <si>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</si>
  <si>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</si>
  <si>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</si>
  <si>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</si>
  <si>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</si>
  <si>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</si>
  <si>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</si>
  <si>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</si>
  <si>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</si>
  <si>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</si>
  <si>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</si>
  <si>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</si>
  <si>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</si>
  <si>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</si>
  <si>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</si>
  <si>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</si>
  <si>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</si>
  <si>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</si>
  <si>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</si>
  <si>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</si>
  <si>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</si>
  <si>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</si>
  <si>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</si>
  <si>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</si>
  <si>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</si>
  <si>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</si>
  <si>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</si>
  <si>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</si>
  <si>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</si>
  <si>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</si>
  <si>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</si>
  <si>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</si>
  <si>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</si>
  <si>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</si>
  <si>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</si>
  <si>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</si>
  <si>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</si>
  <si>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</si>
  <si>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</si>
  <si>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</si>
  <si>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</si>
  <si>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</si>
  <si>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</si>
  <si>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</si>
  <si>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</si>
  <si>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</si>
  <si>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</si>
  <si>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</si>
  <si>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</si>
  <si>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</si>
  <si>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</si>
  <si>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</si>
  <si>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</si>
  <si>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</si>
  <si>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</si>
  <si>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</si>
  <si>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</si>
  <si>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</si>
  <si>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</si>
  <si>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</si>
  <si>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</si>
  <si>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</si>
  <si>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</si>
  <si>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</si>
  <si>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</si>
  <si>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</si>
  <si>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</si>
  <si>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</si>
  <si>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</si>
  <si>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</si>
  <si>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</si>
  <si>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</si>
  <si>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</si>
  <si>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</si>
  <si>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</si>
  <si>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</si>
  <si>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</si>
  <si>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</si>
  <si>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</si>
  <si>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</si>
  <si>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</si>
  <si>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</si>
  <si>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</si>
  <si>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</si>
  <si>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</si>
  <si>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</si>
  <si>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</si>
  <si>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</si>
  <si>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</si>
  <si>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</si>
  <si>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</si>
  <si>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</si>
  <si>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</si>
  <si>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</si>
  <si>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</si>
  <si>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</si>
  <si>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</si>
  <si>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</si>
  <si>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</si>
  <si>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</si>
  <si>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</si>
  <si>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</si>
  <si>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</si>
  <si>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</si>
  <si>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</si>
  <si>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</si>
  <si>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</si>
  <si>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</si>
  <si>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</si>
  <si>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</si>
  <si>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</si>
  <si>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</si>
  <si>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</si>
  <si>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</si>
  <si>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</si>
  <si>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</si>
  <si>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</si>
  <si>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</si>
  <si>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</si>
  <si>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</si>
  <si>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</si>
  <si>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</si>
  <si>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</si>
  <si>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</si>
  <si>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</si>
  <si>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</si>
  <si>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</si>
  <si>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</si>
  <si>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</si>
  <si>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</si>
  <si>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</si>
  <si>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</si>
  <si>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</si>
  <si>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</si>
  <si>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</si>
  <si>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</si>
  <si>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</si>
  <si>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</si>
  <si>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</si>
  <si>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</si>
  <si>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</si>
  <si>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</si>
  <si>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</si>
  <si>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</si>
  <si>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</si>
  <si>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</si>
  <si>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</si>
  <si>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</si>
  <si>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</si>
  <si>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</si>
  <si>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</si>
  <si>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</si>
  <si>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</si>
  <si>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</si>
  <si>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</si>
  <si>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</si>
  <si>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</si>
  <si>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</si>
  <si>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</si>
  <si>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</si>
  <si>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</si>
  <si>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</si>
  <si>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</si>
  <si>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</si>
  <si>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</si>
  <si>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</si>
  <si>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</si>
  <si>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</si>
  <si>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</si>
  <si>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</si>
  <si>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</si>
  <si>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</si>
  <si>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</si>
  <si>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</si>
  <si>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</si>
  <si>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</si>
  <si>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</si>
  <si>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</si>
  <si>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</si>
  <si>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</si>
  <si>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</si>
  <si>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</si>
  <si>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</si>
  <si>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</si>
  <si>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</si>
  <si>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</si>
  <si>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</si>
  <si>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</si>
  <si>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</si>
  <si>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</si>
  <si>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</si>
  <si>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</si>
  <si>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</si>
  <si>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</si>
  <si>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</si>
  <si>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</si>
  <si>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</si>
  <si>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</si>
  <si>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</si>
  <si>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</si>
  <si>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</si>
  <si>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</si>
  <si>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</si>
  <si>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</si>
  <si>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</si>
  <si>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</si>
  <si>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</si>
  <si>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</si>
  <si>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</si>
  <si>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</si>
  <si>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</si>
  <si>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</si>
  <si>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</si>
  <si>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</si>
  <si>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</si>
  <si>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</si>
  <si>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</si>
  <si>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</si>
  <si>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</si>
  <si>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</si>
  <si>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</si>
  <si>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</si>
  <si>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</si>
  <si>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</si>
  <si>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</si>
  <si>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</si>
  <si>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</si>
  <si>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</si>
  <si>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</si>
  <si>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</si>
  <si>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</si>
  <si>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</si>
  <si>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</si>
  <si>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</si>
  <si>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</si>
  <si>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</si>
  <si>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</si>
  <si>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</si>
  <si>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</si>
  <si>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</si>
  <si>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</si>
  <si>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</si>
  <si>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</si>
  <si>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</si>
  <si>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</si>
  <si>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</si>
  <si>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</si>
  <si>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</si>
  <si>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</si>
  <si>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</si>
  <si>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</si>
  <si>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</si>
  <si>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</si>
  <si>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</si>
  <si>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</si>
  <si>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</si>
  <si>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</si>
  <si>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</si>
  <si>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</si>
  <si>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</si>
  <si>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</si>
  <si>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</si>
  <si>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</si>
  <si>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</si>
  <si>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</si>
  <si>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</si>
  <si>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</si>
  <si>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</si>
  <si>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</si>
  <si>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</si>
  <si>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</si>
  <si>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</si>
  <si>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</si>
  <si>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</si>
  <si>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</si>
  <si>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</si>
  <si>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</si>
  <si>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</si>
  <si>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</si>
  <si>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</si>
  <si>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</si>
  <si>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</si>
  <si>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</si>
  <si>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</si>
  <si>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</si>
  <si>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</si>
  <si>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</si>
  <si>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</si>
  <si>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</si>
  <si>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</si>
  <si>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</si>
  <si>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</si>
  <si>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</si>
  <si>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</si>
  <si>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</si>
  <si>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</si>
  <si>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</si>
  <si>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</si>
  <si>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</si>
  <si>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</si>
  <si>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</si>
  <si>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</si>
  <si>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</si>
  <si>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</si>
  <si>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</si>
  <si>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</si>
  <si>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</si>
  <si>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</si>
  <si>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</si>
  <si>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</si>
  <si>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</si>
  <si>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</si>
  <si>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</si>
  <si>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</si>
  <si>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</si>
  <si>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</si>
  <si>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</si>
  <si>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</si>
  <si>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</si>
  <si>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</si>
  <si>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</si>
  <si>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</si>
  <si>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</si>
  <si>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</si>
  <si>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</si>
  <si>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</si>
  <si>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</si>
  <si>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</si>
  <si>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</si>
  <si>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</si>
  <si>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</si>
  <si>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</si>
  <si>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</si>
  <si>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</si>
  <si>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</si>
  <si>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</si>
  <si>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</si>
  <si>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</si>
  <si>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</si>
  <si>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</si>
  <si>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</si>
  <si>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</si>
  <si>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</si>
  <si>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</si>
  <si>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</si>
  <si>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</si>
  <si>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</si>
  <si>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</si>
  <si>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</si>
  <si>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</si>
  <si>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</si>
  <si>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</si>
  <si>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</si>
  <si>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</si>
  <si>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</si>
  <si>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</si>
  <si>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</si>
  <si>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</si>
  <si>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</si>
  <si>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</si>
  <si>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</si>
  <si>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</si>
  <si>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</si>
  <si>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</si>
  <si>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</si>
  <si>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</si>
  <si>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</si>
  <si>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</si>
  <si>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</si>
  <si>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</si>
  <si>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</si>
  <si>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</si>
  <si>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</si>
  <si>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</si>
  <si>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</si>
  <si>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</si>
  <si>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</si>
  <si>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</si>
  <si>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</si>
  <si>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</si>
  <si>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</si>
  <si>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</si>
  <si>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</si>
  <si>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</si>
  <si>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</si>
  <si>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</si>
  <si>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</si>
  <si>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</si>
  <si>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</si>
  <si>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</si>
  <si>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</si>
  <si>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</si>
  <si>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</si>
  <si>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</si>
  <si>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</si>
  <si>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</si>
  <si>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</si>
  <si>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</si>
  <si>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</si>
  <si>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</si>
  <si>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</si>
  <si>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</si>
  <si>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</si>
  <si>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</si>
  <si>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</si>
  <si>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</si>
  <si>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</si>
  <si>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</si>
  <si>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</si>
  <si>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</si>
  <si>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</si>
  <si>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</si>
  <si>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</si>
  <si>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</si>
  <si>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</si>
  <si>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</si>
  <si>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</si>
  <si>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</si>
  <si>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</si>
  <si>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</si>
  <si>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</si>
  <si>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</si>
  <si>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</si>
  <si>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</si>
  <si>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</si>
  <si>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</si>
  <si>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</si>
  <si>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</si>
  <si>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</si>
  <si>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</si>
  <si>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</si>
  <si>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</si>
  <si>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</si>
  <si>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</si>
  <si>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</si>
  <si>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</si>
  <si>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</si>
  <si>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</si>
  <si>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</si>
  <si>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</si>
  <si>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</si>
  <si>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</si>
  <si>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</si>
  <si>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</si>
  <si>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</si>
  <si>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</si>
  <si>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</si>
  <si>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</si>
  <si>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</si>
  <si>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</si>
  <si>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</si>
  <si>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</si>
  <si>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</si>
  <si>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</si>
  <si>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</si>
  <si>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</si>
  <si>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</si>
  <si>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</si>
  <si>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</si>
  <si>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</si>
  <si>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</si>
  <si>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</si>
  <si>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</si>
  <si>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</si>
  <si>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</si>
  <si>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</si>
  <si>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</si>
  <si>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</si>
  <si>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</si>
  <si>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</si>
  <si>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</si>
  <si>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</si>
  <si>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</si>
  <si>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</si>
  <si>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</si>
  <si>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</si>
  <si>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</si>
  <si>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</si>
  <si>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</si>
  <si>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</si>
  <si>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</si>
  <si>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</si>
  <si>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</si>
  <si>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</si>
  <si>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</si>
  <si>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</si>
  <si>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</si>
  <si>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</si>
  <si>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</si>
  <si>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</si>
  <si>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</si>
  <si>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</si>
  <si>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</si>
  <si>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</si>
  <si>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</si>
  <si>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</si>
  <si>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</si>
  <si>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</si>
  <si>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</si>
  <si>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</si>
  <si>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</si>
  <si>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</si>
  <si>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</si>
  <si>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</si>
  <si>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</si>
  <si>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</si>
  <si>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</si>
  <si>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</si>
  <si>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</si>
  <si>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</si>
  <si>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</si>
  <si>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</si>
  <si>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</si>
  <si>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</si>
  <si>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</si>
  <si>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</si>
  <si>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</si>
  <si>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</si>
  <si>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</si>
  <si>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</si>
  <si>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</si>
  <si>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</si>
  <si>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</si>
  <si>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</si>
  <si>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</si>
  <si>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</si>
  <si>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</si>
  <si>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</si>
  <si>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</si>
  <si>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</si>
  <si>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</si>
  <si>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</si>
  <si>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</si>
  <si>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</si>
  <si>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</si>
  <si>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</si>
  <si>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</si>
  <si>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</si>
  <si>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</si>
  <si>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</si>
  <si>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</si>
  <si>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</si>
  <si>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</si>
  <si>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</si>
  <si>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</si>
  <si>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</si>
  <si>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</si>
  <si>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</si>
  <si>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</si>
  <si>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</si>
  <si>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</si>
  <si>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</si>
  <si>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</si>
  <si>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</si>
  <si>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</si>
  <si>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</si>
  <si>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</si>
  <si>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</si>
  <si>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</si>
  <si>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</si>
  <si>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</si>
  <si>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</si>
  <si>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</si>
  <si>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</si>
  <si>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</si>
  <si>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</si>
  <si>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</si>
  <si>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</si>
  <si>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</si>
  <si>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</si>
  <si>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</si>
  <si>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</si>
  <si>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</si>
  <si>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</si>
  <si>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</si>
  <si>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</si>
  <si>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</si>
  <si>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</si>
  <si>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</si>
  <si>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</si>
  <si>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</si>
  <si>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</si>
  <si>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</si>
  <si>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</si>
  <si>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</si>
  <si>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</si>
  <si>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</si>
  <si>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</si>
  <si>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</si>
  <si>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</si>
  <si>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</si>
  <si>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</si>
  <si>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</si>
  <si>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</si>
  <si>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</si>
  <si>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</si>
  <si>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</si>
  <si>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</si>
  <si>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</si>
  <si>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</si>
  <si>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</si>
  <si>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</si>
  <si>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</si>
  <si>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</si>
  <si>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</si>
  <si>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</si>
  <si>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</si>
  <si>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</si>
  <si>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</si>
  <si>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</si>
  <si>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</si>
  <si>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</si>
  <si>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</si>
  <si>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</si>
  <si>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</si>
  <si>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</si>
  <si>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</si>
  <si>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</si>
  <si>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</si>
  <si>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</si>
  <si>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</si>
  <si>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</si>
  <si>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</si>
  <si>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</si>
  <si>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</si>
  <si>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</si>
  <si>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</si>
  <si>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</si>
  <si>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</si>
  <si>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</si>
  <si>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</si>
  <si>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</si>
  <si>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</si>
  <si>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</si>
  <si>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</si>
  <si>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</si>
  <si>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</si>
  <si>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</si>
  <si>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</si>
  <si>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</si>
  <si>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</si>
  <si>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</si>
  <si>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</si>
  <si>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</si>
  <si>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</si>
  <si>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</si>
  <si>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</si>
  <si>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</si>
  <si>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</si>
  <si>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</si>
  <si>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</si>
  <si>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</si>
  <si>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</si>
  <si>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</si>
  <si>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</si>
  <si>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</si>
  <si>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</si>
  <si>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</si>
  <si>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</si>
  <si>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</si>
  <si>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</si>
  <si>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</si>
  <si>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</si>
  <si>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</si>
  <si>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</si>
  <si>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</si>
  <si>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</si>
  <si>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</si>
  <si>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</si>
  <si>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</si>
  <si>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</si>
  <si>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</si>
  <si>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</si>
  <si>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</si>
  <si>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</si>
  <si>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</si>
  <si>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</si>
  <si>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</si>
  <si>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</si>
  <si>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</si>
  <si>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</si>
  <si>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</si>
  <si>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</si>
  <si>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</si>
  <si>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</si>
  <si>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</si>
  <si>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</si>
  <si>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</si>
  <si>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</si>
  <si>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</si>
  <si>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</si>
  <si>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</si>
  <si>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</si>
  <si>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</si>
  <si>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</si>
  <si>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</si>
  <si>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</si>
  <si>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</si>
  <si>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</si>
  <si>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</si>
  <si>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</si>
  <si>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</si>
  <si>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</si>
  <si>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</si>
  <si>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</si>
  <si>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</si>
  <si>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</si>
  <si>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</si>
  <si>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</si>
  <si>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</si>
  <si>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</si>
  <si>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</si>
  <si>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</si>
  <si>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</si>
  <si>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</si>
  <si>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</si>
  <si>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</si>
  <si>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</si>
  <si>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</si>
  <si>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</si>
  <si>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</si>
  <si>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</si>
  <si>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</si>
  <si>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</si>
  <si>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</si>
  <si>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</si>
  <si>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</si>
  <si>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</si>
  <si>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</si>
  <si>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</si>
  <si>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</si>
  <si>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</si>
  <si>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</si>
  <si>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</si>
  <si>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</si>
  <si>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</si>
  <si>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</si>
  <si>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</si>
  <si>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</si>
  <si>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</si>
  <si>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</si>
  <si>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</si>
  <si>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</si>
  <si>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</si>
  <si>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</si>
  <si>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</si>
  <si>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</si>
  <si>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</si>
  <si>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</si>
  <si>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</si>
  <si>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</si>
  <si>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</si>
  <si>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</si>
  <si>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</si>
  <si>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</si>
  <si>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</si>
  <si>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</si>
  <si>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</si>
  <si>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</si>
  <si>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</si>
  <si>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</si>
  <si>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</si>
  <si>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</si>
  <si>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</si>
  <si>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</si>
  <si>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</si>
  <si>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</si>
  <si>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</si>
  <si>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</si>
  <si>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</si>
  <si>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</si>
  <si>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</si>
  <si>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</si>
  <si>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</si>
  <si>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</si>
  <si>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</si>
  <si>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</si>
  <si>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</si>
  <si>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</si>
  <si>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</si>
  <si>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</si>
  <si>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</si>
  <si>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</si>
  <si>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</si>
  <si>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</si>
  <si>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</si>
  <si>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</si>
  <si>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</si>
  <si>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</si>
  <si>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</si>
  <si>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</si>
  <si>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</si>
  <si>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</si>
  <si>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</si>
  <si>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</si>
  <si>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</si>
  <si>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</si>
  <si>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</si>
  <si>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</si>
  <si>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</si>
  <si>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</si>
  <si>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</si>
  <si>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</si>
  <si>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</si>
  <si>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</si>
  <si>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</si>
  <si>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</si>
  <si>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</si>
  <si>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</si>
  <si>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</si>
  <si>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</si>
  <si>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</si>
  <si>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</si>
  <si>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</si>
  <si>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</si>
  <si>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</si>
  <si>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</si>
  <si>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</si>
  <si>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</si>
  <si>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</si>
  <si>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</si>
  <si>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</si>
  <si>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</si>
  <si>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</si>
  <si>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</si>
  <si>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</si>
  <si>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</si>
  <si>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</si>
  <si>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</si>
  <si>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</si>
  <si>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</si>
  <si>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</si>
  <si>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</si>
  <si>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</si>
  <si>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</si>
  <si>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</si>
  <si>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</si>
  <si>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</si>
  <si>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</si>
  <si>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</si>
  <si>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</si>
  <si>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</si>
  <si>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</si>
  <si>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</si>
  <si>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</si>
  <si>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</si>
  <si>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</si>
  <si>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</si>
  <si>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</si>
  <si>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</si>
  <si>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</si>
  <si>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</si>
  <si>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</si>
  <si>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</si>
  <si>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</si>
  <si>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</si>
  <si>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</si>
  <si>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</si>
  <si>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</si>
  <si>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</si>
  <si>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</si>
  <si>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</si>
  <si>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</si>
  <si>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</si>
  <si>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</si>
  <si>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</si>
  <si>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</si>
  <si>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</si>
  <si>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</si>
  <si>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</si>
  <si>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</si>
  <si>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</si>
  <si>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</si>
  <si>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</si>
  <si>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</si>
  <si>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</si>
  <si>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</si>
  <si>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</si>
  <si>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</si>
  <si>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</si>
  <si>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</si>
  <si>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</si>
  <si>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</si>
  <si>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</si>
  <si>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</si>
  <si>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</si>
  <si>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</si>
  <si>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</si>
  <si>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</si>
  <si>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</si>
  <si>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</si>
  <si>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</si>
  <si>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</si>
  <si>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</si>
  <si>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</si>
  <si>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</si>
  <si>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</si>
  <si>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</si>
  <si>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</si>
  <si>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</si>
  <si>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</si>
  <si>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</si>
  <si>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</si>
  <si>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</si>
  <si>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</si>
  <si>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</si>
  <si>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</si>
  <si>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</si>
  <si>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</si>
  <si>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</si>
  <si>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</si>
  <si>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</si>
  <si>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</si>
  <si>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</si>
  <si>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</si>
  <si>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</si>
  <si>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</si>
  <si>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</si>
  <si>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</si>
  <si>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</si>
  <si>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</si>
  <si>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</si>
  <si>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</si>
  <si>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</si>
  <si>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</si>
  <si>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</si>
  <si>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</si>
  <si>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</si>
  <si>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</si>
  <si>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</si>
  <si>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</si>
  <si>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</si>
  <si>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</si>
  <si>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</si>
  <si>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</si>
  <si>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</si>
  <si>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</si>
  <si>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</si>
  <si>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</si>
  <si>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</si>
  <si>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</si>
  <si>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</si>
  <si>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</si>
  <si>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</si>
  <si>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</si>
  <si>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</si>
  <si>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</si>
  <si>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</si>
  <si>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</si>
  <si>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</si>
  <si>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</si>
  <si>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</si>
  <si>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</si>
  <si>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</si>
  <si>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</si>
  <si>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</si>
  <si>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</si>
  <si>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</si>
  <si>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</si>
  <si>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</si>
  <si>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</si>
  <si>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</si>
  <si>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</si>
  <si>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</si>
  <si>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</si>
  <si>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</si>
  <si>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</si>
  <si>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</si>
  <si>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</si>
  <si>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</si>
  <si>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</si>
  <si>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</si>
  <si>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</si>
  <si>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</si>
  <si>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</si>
  <si>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</si>
  <si>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</si>
  <si>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</si>
  <si>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</si>
  <si>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</si>
  <si>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</si>
  <si>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</si>
  <si>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</si>
  <si>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</si>
  <si>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</si>
  <si>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</si>
  <si>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</si>
  <si>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</si>
  <si>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</si>
  <si>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</si>
  <si>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</si>
  <si>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</si>
  <si>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</si>
  <si>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</si>
  <si>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</si>
  <si>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</si>
  <si>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</si>
  <si>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</si>
  <si>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</si>
  <si>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</si>
  <si>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</si>
  <si>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</si>
  <si>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</si>
  <si>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</si>
  <si>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</si>
  <si>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</si>
  <si>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</si>
  <si>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</si>
  <si>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</si>
  <si>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</si>
  <si>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</si>
  <si>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</si>
  <si>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</si>
  <si>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</si>
  <si>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</si>
  <si>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</si>
  <si>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</si>
  <si>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</si>
  <si>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</si>
  <si>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</si>
  <si>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</si>
  <si>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</si>
  <si>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</si>
  <si>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</si>
  <si>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</si>
  <si>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</si>
  <si>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</si>
  <si>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</si>
  <si>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</si>
  <si>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</si>
  <si>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</si>
  <si>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</si>
  <si>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</si>
  <si>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</si>
  <si>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</si>
  <si>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</si>
  <si>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</si>
  <si>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</si>
  <si>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</si>
  <si>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</si>
  <si>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</si>
  <si>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</si>
  <si>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</si>
  <si>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</si>
  <si>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</si>
  <si>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</si>
  <si>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</si>
  <si>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</si>
  <si>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</si>
  <si>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</si>
  <si>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</si>
  <si>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</si>
  <si>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</si>
  <si>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</si>
  <si>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</si>
  <si>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</si>
  <si>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</si>
  <si>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</si>
  <si>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</si>
  <si>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</si>
  <si>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</si>
  <si>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</si>
  <si>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</si>
  <si>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</si>
  <si>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</si>
  <si>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</si>
  <si>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</si>
  <si>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</si>
  <si>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</si>
  <si>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</si>
  <si>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</si>
  <si>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</si>
  <si>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</si>
  <si>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</si>
  <si>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</si>
  <si>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</si>
  <si>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</si>
  <si>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</si>
  <si>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</si>
  <si>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</si>
  <si>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</si>
  <si>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</si>
  <si>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</si>
  <si>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</si>
  <si>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</si>
  <si>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</si>
  <si>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</si>
  <si>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</si>
  <si>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</si>
  <si>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</si>
  <si>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</si>
  <si>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</si>
  <si>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</si>
  <si>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</si>
  <si>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</si>
  <si>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</si>
  <si>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</si>
  <si>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</si>
  <si>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</si>
  <si>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</si>
  <si>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</si>
  <si>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</si>
  <si>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</si>
  <si>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</si>
  <si>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</si>
  <si>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</si>
  <si>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</si>
  <si>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</si>
  <si>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</si>
  <si>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</si>
  <si>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</si>
  <si>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</si>
  <si>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</si>
  <si>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</si>
  <si>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</si>
  <si>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</si>
  <si>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</si>
  <si>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</si>
  <si>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</si>
  <si>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</si>
  <si>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</si>
  <si>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</si>
  <si>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</si>
  <si>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</si>
  <si>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</si>
  <si>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</si>
  <si>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</si>
  <si>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</si>
  <si>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</si>
  <si>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</si>
  <si>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</si>
  <si>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</si>
  <si>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</si>
  <si>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</si>
  <si>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</si>
  <si>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</si>
  <si>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</si>
  <si>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</si>
  <si>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</si>
  <si>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</si>
  <si>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</si>
  <si>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</si>
  <si>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</si>
  <si>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</si>
  <si>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</si>
  <si>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</si>
  <si>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</si>
  <si>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</si>
  <si>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</si>
  <si>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</si>
  <si>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</si>
  <si>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</si>
  <si>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</si>
  <si>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</si>
  <si>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</si>
  <si>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</si>
  <si>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</si>
  <si>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</si>
  <si>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</si>
  <si>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</si>
  <si>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</si>
  <si>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</si>
  <si>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</si>
  <si>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</si>
  <si>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</si>
  <si>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</si>
  <si>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</si>
  <si>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</si>
  <si>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</si>
  <si>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</si>
  <si>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</si>
  <si>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</si>
  <si>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</si>
  <si>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</si>
  <si>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</si>
  <si>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</si>
  <si>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</si>
  <si>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</si>
  <si>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</si>
  <si>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</si>
  <si>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</si>
  <si>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</si>
  <si>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</si>
  <si>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</si>
  <si>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</si>
  <si>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</si>
  <si>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</si>
  <si>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</si>
  <si>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</si>
  <si>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</si>
  <si>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</si>
  <si>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</si>
  <si>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</si>
  <si>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</si>
  <si>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</si>
  <si>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</si>
  <si>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</si>
  <si>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</si>
  <si>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</si>
  <si>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</si>
  <si>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</si>
  <si>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</si>
  <si>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</si>
  <si>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</si>
  <si>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</si>
  <si>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</si>
  <si>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</si>
  <si>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</si>
  <si>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</si>
  <si>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</si>
  <si>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</si>
  <si>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</si>
  <si>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</si>
  <si>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</si>
  <si>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</si>
  <si>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</si>
  <si>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</si>
  <si>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</si>
  <si>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</si>
  <si>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</si>
  <si>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</si>
  <si>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</si>
  <si>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</si>
  <si>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</si>
  <si>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</si>
  <si>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</si>
  <si>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</si>
  <si>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</si>
  <si>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</si>
  <si>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</si>
  <si>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</si>
  <si>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</si>
  <si>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</si>
  <si>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</si>
  <si>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</si>
  <si>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</si>
  <si>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</si>
  <si>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</si>
  <si>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</si>
  <si>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</si>
  <si>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</si>
  <si>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</si>
  <si>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</si>
  <si>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</si>
  <si>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</si>
  <si>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</si>
  <si>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</si>
  <si>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</si>
  <si>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</si>
  <si>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</si>
  <si>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</si>
  <si>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</si>
  <si>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</si>
  <si>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</si>
  <si>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</si>
  <si>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</si>
  <si>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</si>
  <si>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</si>
  <si>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</si>
  <si>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</si>
  <si>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</si>
  <si>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</si>
  <si>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</si>
  <si>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</si>
  <si>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</si>
  <si>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</si>
  <si>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</si>
  <si>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</si>
  <si>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</si>
  <si>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</si>
  <si>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</si>
  <si>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</si>
  <si>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</si>
  <si>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</si>
  <si>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</si>
  <si>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</si>
  <si>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</si>
  <si>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</si>
  <si>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</si>
  <si>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</si>
  <si>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</si>
  <si>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</si>
  <si>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</si>
  <si>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</si>
  <si>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</si>
  <si>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</si>
  <si>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</si>
  <si>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</si>
  <si>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</si>
  <si>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</si>
  <si>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</si>
  <si>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</si>
  <si>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</si>
  <si>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</si>
  <si>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</si>
  <si>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</si>
  <si>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</si>
  <si>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</si>
  <si>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</si>
  <si>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</si>
  <si>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</si>
  <si>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</si>
  <si>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</si>
  <si>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</si>
  <si>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</si>
  <si>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</si>
  <si>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</si>
  <si>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</si>
  <si>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</si>
  <si>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</si>
  <si>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</si>
  <si>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</si>
  <si>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</si>
  <si>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</si>
  <si>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</si>
  <si>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</si>
  <si>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</si>
  <si>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</si>
  <si>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</si>
  <si>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</si>
  <si>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</si>
  <si>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</si>
  <si>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</si>
  <si>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</si>
  <si>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</si>
  <si>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</si>
  <si>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</si>
  <si>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</si>
  <si>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</si>
  <si>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</si>
  <si>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</si>
  <si>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</si>
  <si>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</si>
  <si>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</si>
  <si>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</si>
  <si>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</si>
  <si>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</si>
  <si>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</si>
  <si>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</si>
  <si>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</si>
  <si>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</si>
  <si>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</si>
  <si>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</si>
  <si>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</si>
  <si>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</si>
  <si>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</si>
  <si>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</si>
  <si>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</si>
  <si>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</si>
  <si>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</si>
  <si>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</si>
  <si>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</si>
  <si>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</si>
  <si>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</si>
  <si>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</si>
  <si>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</si>
  <si>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</si>
  <si>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</si>
  <si>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</si>
  <si>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</si>
  <si>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</si>
  <si>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</si>
  <si>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</si>
  <si>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</si>
  <si>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</si>
  <si>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</si>
  <si>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</si>
  <si>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</si>
  <si>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</si>
  <si>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</si>
  <si>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</si>
  <si>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</si>
  <si>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</si>
  <si>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</si>
  <si>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</si>
  <si>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</si>
  <si>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</si>
  <si>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</si>
  <si>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</si>
  <si>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</si>
  <si>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</si>
  <si>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</si>
  <si>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</si>
  <si>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</si>
  <si>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</si>
  <si>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</si>
  <si>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</si>
  <si>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</si>
  <si>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</si>
  <si>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</si>
  <si>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</si>
  <si>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</si>
  <si>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</si>
  <si>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</si>
  <si>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</si>
  <si>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</si>
  <si>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</si>
  <si>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</si>
  <si>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</si>
  <si>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</si>
  <si>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</si>
  <si>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</si>
  <si>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</si>
  <si>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</si>
  <si>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</si>
  <si>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</si>
  <si>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</si>
  <si>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</si>
  <si>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</si>
  <si>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</si>
  <si>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</si>
  <si>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</si>
  <si>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</si>
  <si>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</si>
  <si>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</si>
  <si>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</si>
  <si>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</si>
  <si>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</si>
  <si>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</si>
  <si>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</si>
  <si>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</si>
  <si>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</si>
  <si>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</si>
  <si>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</si>
  <si>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</si>
  <si>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</si>
  <si>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</si>
  <si>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</si>
  <si>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</si>
  <si>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</si>
  <si>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</si>
  <si>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</si>
  <si>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</si>
  <si>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</si>
  <si>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</si>
  <si>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</si>
  <si>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</si>
  <si>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</si>
  <si>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</si>
  <si>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</si>
  <si>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</si>
  <si>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</si>
  <si>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</si>
  <si>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</si>
  <si>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</si>
  <si>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</si>
  <si>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</si>
  <si>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</si>
  <si>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</si>
  <si>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</si>
  <si>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</si>
  <si>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</si>
  <si>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</si>
  <si>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</si>
  <si>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</si>
  <si>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</si>
  <si>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</si>
  <si>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</si>
  <si>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</si>
  <si>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</si>
  <si>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</si>
  <si>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</si>
  <si>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</si>
  <si>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</si>
  <si>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</si>
  <si>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</si>
  <si>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</si>
  <si>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</si>
  <si>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</si>
  <si>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</si>
  <si>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</si>
  <si>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</si>
  <si>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</si>
  <si>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</si>
  <si>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</si>
  <si>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</si>
  <si>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</si>
  <si>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</si>
  <si>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</si>
  <si>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</si>
  <si>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</si>
  <si>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</si>
  <si>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</si>
  <si>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</si>
  <si>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</si>
  <si>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</si>
  <si>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</si>
  <si>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</si>
  <si>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</si>
  <si>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</si>
  <si>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</si>
  <si>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</si>
  <si>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</si>
  <si>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</si>
  <si>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</si>
  <si>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</si>
  <si>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</si>
  <si>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</si>
  <si>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</si>
  <si>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</si>
  <si>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</si>
  <si>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</si>
  <si>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</si>
  <si>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</si>
  <si>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</si>
  <si>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</si>
  <si>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</si>
  <si>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</si>
  <si>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</si>
  <si>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</si>
  <si>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</si>
  <si>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</si>
  <si>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</si>
  <si>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</si>
  <si>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</si>
  <si>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</si>
  <si>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</si>
  <si>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</si>
  <si>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</si>
  <si>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</si>
  <si>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</si>
  <si>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</si>
  <si>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</si>
  <si>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</si>
  <si>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</si>
  <si>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</si>
  <si>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</si>
  <si>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</si>
  <si>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</si>
  <si>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</si>
  <si>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</si>
  <si>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</si>
  <si>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</si>
  <si>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</si>
  <si>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</si>
  <si>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</si>
  <si>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</si>
  <si>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</si>
  <si>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</si>
  <si>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</si>
  <si>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</si>
  <si>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</si>
  <si>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</si>
  <si>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</si>
  <si>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</si>
  <si>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</si>
  <si>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</si>
  <si>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</si>
  <si>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</si>
  <si>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</si>
  <si>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</si>
  <si>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</si>
  <si>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</si>
  <si>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</si>
  <si>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</si>
  <si>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</si>
  <si>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</si>
  <si>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</si>
  <si>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</si>
  <si>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</si>
  <si>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</si>
  <si>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</si>
  <si>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</si>
  <si>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</si>
  <si>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</si>
  <si>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</si>
  <si>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</si>
  <si>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</si>
  <si>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</si>
  <si>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</si>
  <si>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</si>
  <si>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</si>
  <si>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</si>
  <si>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</si>
  <si>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</si>
  <si>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</si>
  <si>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</si>
  <si>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</si>
  <si>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</si>
  <si>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</si>
  <si>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</si>
  <si>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</si>
  <si>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</si>
  <si>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</si>
  <si>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</si>
  <si>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</si>
  <si>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</si>
  <si>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</si>
  <si>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</si>
  <si>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</si>
  <si>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</si>
  <si>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</si>
  <si>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</si>
  <si>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</si>
  <si>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</si>
  <si>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</si>
  <si>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</si>
  <si>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</si>
  <si>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</si>
  <si>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</si>
  <si>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</si>
  <si>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</si>
  <si>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</si>
  <si>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</si>
  <si>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</si>
  <si>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</si>
  <si>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</si>
  <si>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</si>
  <si>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</si>
  <si>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</si>
  <si>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</si>
  <si>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</si>
  <si>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</si>
  <si>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</si>
  <si>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</si>
  <si>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</si>
  <si>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</si>
  <si>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</si>
  <si>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</si>
  <si>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</si>
  <si>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</si>
  <si>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</si>
  <si>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</si>
  <si>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</si>
  <si>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</si>
  <si>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</si>
  <si>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</si>
  <si>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</si>
  <si>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</si>
  <si>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</si>
  <si>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</si>
  <si>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</si>
  <si>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</si>
  <si>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</si>
  <si>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</si>
  <si>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</si>
  <si>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</si>
  <si>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</si>
  <si>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</si>
  <si>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</si>
  <si>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</si>
  <si>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</si>
  <si>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</si>
  <si>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</si>
  <si>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</si>
  <si>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</si>
  <si>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</si>
  <si>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</si>
  <si>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</si>
  <si>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</si>
  <si>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</si>
  <si>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</si>
  <si>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</si>
  <si>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</si>
  <si>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</si>
  <si>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</si>
  <si>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</si>
  <si>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</si>
  <si>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</si>
  <si>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</si>
  <si>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</si>
  <si>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</si>
  <si>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</si>
  <si>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</si>
  <si>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</si>
  <si>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</si>
  <si>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</si>
  <si>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</si>
  <si>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</si>
  <si>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</si>
  <si>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</si>
  <si>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</si>
  <si>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</si>
  <si>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</si>
  <si>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</si>
  <si>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</si>
  <si>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</si>
  <si>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</si>
  <si>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</si>
  <si>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</si>
  <si>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</si>
  <si>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</si>
  <si>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</si>
  <si>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</si>
  <si>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</si>
  <si>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</si>
  <si>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</si>
  <si>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</si>
  <si>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</si>
  <si>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</si>
  <si>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</si>
  <si>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</si>
  <si>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</si>
  <si>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</si>
  <si>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</si>
  <si>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</si>
  <si>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</si>
  <si>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</si>
  <si>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</si>
  <si>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</si>
  <si>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</si>
  <si>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</si>
  <si>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</si>
  <si>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</si>
  <si>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</si>
  <si>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</si>
  <si>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</si>
  <si>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</si>
  <si>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</si>
  <si>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</si>
  <si>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</si>
  <si>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</si>
  <si>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</si>
  <si>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</si>
  <si>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</si>
  <si>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</si>
  <si>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</si>
  <si>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</si>
  <si>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</si>
  <si>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</si>
  <si>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</si>
  <si>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</si>
  <si>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</si>
  <si>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</si>
  <si>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</si>
  <si>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</si>
  <si>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</si>
  <si>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</si>
  <si>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</si>
  <si>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</si>
  <si>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</si>
  <si>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</si>
  <si>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</si>
  <si>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</si>
  <si>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</si>
  <si>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</si>
  <si>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</si>
  <si>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</si>
  <si>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</si>
  <si>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</si>
  <si>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</si>
  <si>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</si>
  <si>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</si>
  <si>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</si>
  <si>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</si>
  <si>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</si>
  <si>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</si>
  <si>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</si>
  <si>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</si>
  <si>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</si>
  <si>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</si>
  <si>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</si>
  <si>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</si>
  <si>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</si>
  <si>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</si>
  <si>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</si>
  <si>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</si>
  <si>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</si>
  <si>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</si>
  <si>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</si>
  <si>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</si>
  <si>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</si>
  <si>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</si>
  <si>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</si>
  <si>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</si>
  <si>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</si>
  <si>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</si>
  <si>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</si>
  <si>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</si>
  <si>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</si>
  <si>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</si>
  <si>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</si>
  <si>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</si>
  <si>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</si>
  <si>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</si>
  <si>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</si>
  <si>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</si>
  <si>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</si>
  <si>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</si>
  <si>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</si>
  <si>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</si>
  <si>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</si>
  <si>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</si>
  <si>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</si>
  <si>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</si>
  <si>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</si>
  <si>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</si>
  <si>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</si>
  <si>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</si>
  <si>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</si>
  <si>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</si>
  <si>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</si>
  <si>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</si>
  <si>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</si>
  <si>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</si>
  <si>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</si>
  <si>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</si>
  <si>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</si>
  <si>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</si>
  <si>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</si>
  <si>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</si>
  <si>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</si>
  <si>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</si>
  <si>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</si>
  <si>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</si>
  <si>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</si>
  <si>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</si>
  <si>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</si>
  <si>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</si>
  <si>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</si>
  <si>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</si>
  <si>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</si>
  <si>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</si>
  <si>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</si>
  <si>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</si>
  <si>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</si>
  <si>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</si>
  <si>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</si>
  <si>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</si>
  <si>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</si>
  <si>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</si>
  <si>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</si>
  <si>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</si>
  <si>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</si>
  <si>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</si>
  <si>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</si>
  <si>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</si>
  <si>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</si>
  <si>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</si>
  <si>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</si>
  <si>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</si>
  <si>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</si>
  <si>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</si>
  <si>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</si>
  <si>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</si>
  <si>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</si>
  <si>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</si>
  <si>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</si>
  <si>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</si>
  <si>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</si>
  <si>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</si>
  <si>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</si>
  <si>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</si>
  <si>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</si>
  <si>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</si>
  <si>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</si>
  <si>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</si>
  <si>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</si>
  <si>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</si>
  <si>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</si>
  <si>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</si>
  <si>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</si>
  <si>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</si>
  <si>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</si>
  <si>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</si>
  <si>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</si>
  <si>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</si>
  <si>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</si>
  <si>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</si>
  <si>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</si>
  <si>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</si>
  <si>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</si>
  <si>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</si>
  <si>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</si>
  <si>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</si>
  <si>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</si>
  <si>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</si>
  <si>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</si>
  <si>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</si>
  <si>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</si>
  <si>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</si>
  <si>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</si>
  <si>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</si>
  <si>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</si>
  <si>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</si>
  <si>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</si>
  <si>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</si>
  <si>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</si>
  <si>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</si>
  <si>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</si>
  <si>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</si>
  <si>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</si>
  <si>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</si>
  <si>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</si>
  <si>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</si>
  <si>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</si>
  <si>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</si>
  <si>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</si>
  <si>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</si>
  <si>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</si>
  <si>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</si>
  <si>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</si>
  <si>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</si>
  <si>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</si>
  <si>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</si>
  <si>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</si>
  <si>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</si>
  <si>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</si>
  <si>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</si>
  <si>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</si>
  <si>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</si>
  <si>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</si>
  <si>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</si>
  <si>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</si>
  <si>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</si>
  <si>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</si>
  <si>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</si>
  <si>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</si>
  <si>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</si>
  <si>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</si>
  <si>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</si>
  <si>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</si>
  <si>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</si>
  <si>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</si>
  <si>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</si>
  <si>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</si>
  <si>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</si>
  <si>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</si>
  <si>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</si>
  <si>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</si>
  <si>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</si>
  <si>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</si>
  <si>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</si>
  <si>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</si>
  <si>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</si>
  <si>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</si>
  <si>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</si>
  <si>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</si>
  <si>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</si>
  <si>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</si>
  <si>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</si>
  <si>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</si>
  <si>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</si>
  <si>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</si>
  <si>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</si>
  <si>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</si>
  <si>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</si>
  <si>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</si>
  <si>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</si>
  <si>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</si>
  <si>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</si>
  <si>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</si>
  <si>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</si>
  <si>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</si>
  <si>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</si>
  <si>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</si>
  <si>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</si>
  <si>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</si>
  <si>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</si>
  <si>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</si>
  <si>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</si>
  <si>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</si>
  <si>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</si>
  <si>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</si>
  <si>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</si>
  <si>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</si>
  <si>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</si>
  <si>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</si>
  <si>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</si>
  <si>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</si>
  <si>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</si>
  <si>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</si>
  <si>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</si>
  <si>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</si>
  <si>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</si>
  <si>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</si>
  <si>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</si>
  <si>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</si>
  <si>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</si>
  <si>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</si>
  <si>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</si>
  <si>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</si>
  <si>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</si>
  <si>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</si>
  <si>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</si>
  <si>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</si>
  <si>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</si>
  <si>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</si>
  <si>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</si>
  <si>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</si>
  <si>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</si>
  <si>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</si>
  <si>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</si>
  <si>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</si>
  <si>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</si>
  <si>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</si>
  <si>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</si>
  <si>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</si>
  <si>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</si>
  <si>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</si>
  <si>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</si>
  <si>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</si>
  <si>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</si>
  <si>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</si>
  <si>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</si>
  <si>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</si>
  <si>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</si>
  <si>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</si>
  <si>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</si>
  <si>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</si>
  <si>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</si>
  <si>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</si>
  <si>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</si>
  <si>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</si>
  <si>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</si>
  <si>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</si>
  <si>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</si>
  <si>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</si>
  <si>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</si>
  <si>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</si>
  <si>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</si>
  <si>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</si>
  <si>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</si>
  <si>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</si>
  <si>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</si>
  <si>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</si>
  <si>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</si>
  <si>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</si>
  <si>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</si>
  <si>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</si>
  <si>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</si>
  <si>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</si>
  <si>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</si>
  <si>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</si>
  <si>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</si>
  <si>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</si>
  <si>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</si>
  <si>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</si>
  <si>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</si>
  <si>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</si>
  <si>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</si>
  <si>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</si>
  <si>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</si>
  <si>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</si>
  <si>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</si>
  <si>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</si>
  <si>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</si>
  <si>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</si>
  <si>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</si>
  <si>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</si>
  <si>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</si>
  <si>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</si>
  <si>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</si>
  <si>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</si>
  <si>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</si>
  <si>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</si>
  <si>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</si>
  <si>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</si>
  <si>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</si>
  <si>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</si>
  <si>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</si>
  <si>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</si>
  <si>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</si>
  <si>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</si>
  <si>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</si>
  <si>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</si>
  <si>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</si>
  <si>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</si>
  <si>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</si>
  <si>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</si>
  <si>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</si>
  <si>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</si>
  <si>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</si>
  <si>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</si>
  <si>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</si>
  <si>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</si>
  <si>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</si>
  <si>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</si>
  <si>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</si>
  <si>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</si>
  <si>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</si>
  <si>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</si>
  <si>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</si>
  <si>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</si>
  <si>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</si>
  <si>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</si>
  <si>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</si>
  <si>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</si>
  <si>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</si>
  <si>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</si>
  <si>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</si>
  <si>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</si>
  <si>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</si>
  <si>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</si>
  <si>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</si>
  <si>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</si>
  <si>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</si>
  <si>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</si>
  <si>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</si>
  <si>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</si>
  <si>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</si>
  <si>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</si>
  <si>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</si>
  <si>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</si>
  <si>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</si>
  <si>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</si>
  <si>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</si>
  <si>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</si>
  <si>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</si>
  <si>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</si>
  <si>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</si>
  <si>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</si>
  <si>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</si>
  <si>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</si>
  <si>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</si>
  <si>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</si>
  <si>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</si>
  <si>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</si>
  <si>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</si>
  <si>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</si>
  <si>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</si>
  <si>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</si>
  <si>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</si>
  <si>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</si>
  <si>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</si>
  <si>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</si>
  <si>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</si>
  <si>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</si>
  <si>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</si>
  <si>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</si>
  <si>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</si>
  <si>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</si>
  <si>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</si>
  <si>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</si>
  <si>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</si>
  <si>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</si>
  <si>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</si>
  <si>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</si>
  <si>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</si>
  <si>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</si>
  <si>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</si>
  <si>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</si>
  <si>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</si>
  <si>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</si>
  <si>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</si>
  <si>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</si>
  <si>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</si>
  <si>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</si>
  <si>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</si>
  <si>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</si>
  <si>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</si>
  <si>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</si>
  <si>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</si>
  <si>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</si>
  <si>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</si>
  <si>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</si>
  <si>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</si>
  <si>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</si>
  <si>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</si>
  <si>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</si>
  <si>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</si>
  <si>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</si>
  <si>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</si>
  <si>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</si>
  <si>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</si>
  <si>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</si>
  <si>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</si>
  <si>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</si>
  <si>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</si>
  <si>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</si>
  <si>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</si>
  <si>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</si>
  <si>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</si>
  <si>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</si>
  <si>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</si>
  <si>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</si>
  <si>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</si>
  <si>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</si>
  <si>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</si>
  <si>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</si>
  <si>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</si>
  <si>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</si>
  <si>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</si>
  <si>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</si>
  <si>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</si>
  <si>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</si>
  <si>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</si>
  <si>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</si>
  <si>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</si>
  <si>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</si>
  <si>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</si>
  <si>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</si>
  <si>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</si>
  <si>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</si>
  <si>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</si>
  <si>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</si>
  <si>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</si>
  <si>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</si>
  <si>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</si>
  <si>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</si>
  <si>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</si>
  <si>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</si>
  <si>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</si>
  <si>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</si>
  <si>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</si>
  <si>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</si>
  <si>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</si>
  <si>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</si>
  <si>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</si>
  <si>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</si>
  <si>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</si>
  <si>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</si>
  <si>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</si>
  <si>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</si>
  <si>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</si>
  <si>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</si>
  <si>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</si>
  <si>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</si>
  <si>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</si>
  <si>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</si>
  <si>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</si>
  <si>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</si>
  <si>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</si>
  <si>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</si>
  <si>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</si>
  <si>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</si>
  <si>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</si>
  <si>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</si>
  <si>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</si>
  <si>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</si>
  <si>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</si>
  <si>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</si>
  <si>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</si>
  <si>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</si>
  <si>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</si>
  <si>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</si>
  <si>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</si>
  <si>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</si>
  <si>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</si>
  <si>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</si>
  <si>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</si>
  <si>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</si>
  <si>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</si>
  <si>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</si>
  <si>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</si>
  <si>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</si>
  <si>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</si>
  <si>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</si>
  <si>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</si>
  <si>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</si>
  <si>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</si>
  <si>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</si>
  <si>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</si>
  <si>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</si>
  <si>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</si>
  <si>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</si>
  <si>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</si>
  <si>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</si>
  <si>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</si>
  <si>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</si>
  <si>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</si>
  <si>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</si>
  <si>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</si>
  <si>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</si>
  <si>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</si>
  <si>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</si>
  <si>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</si>
  <si>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</si>
  <si>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</si>
  <si>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</si>
  <si>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</si>
  <si>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</si>
  <si>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</si>
  <si>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</si>
  <si>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</si>
  <si>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</si>
  <si>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</si>
  <si>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</si>
  <si>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</si>
  <si>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</si>
  <si>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</si>
  <si>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</si>
  <si>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</si>
  <si>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</si>
  <si>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</si>
  <si>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</si>
  <si>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</si>
  <si>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</si>
  <si>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</si>
  <si>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</si>
  <si>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</si>
  <si>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</si>
  <si>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</si>
  <si>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</si>
  <si>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</si>
  <si>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</si>
  <si>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</si>
  <si>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</si>
  <si>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</si>
  <si>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</si>
  <si>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</si>
  <si>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</si>
  <si>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</si>
  <si>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</si>
  <si>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</si>
  <si>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</si>
  <si>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</si>
  <si>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</si>
  <si>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</si>
  <si>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</si>
  <si>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</si>
  <si>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</si>
  <si>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</si>
  <si>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</si>
  <si>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</si>
  <si>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</si>
  <si>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</si>
  <si>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</si>
  <si>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</si>
  <si>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</si>
  <si>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</si>
  <si>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</si>
  <si>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</si>
  <si>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</si>
  <si>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</si>
  <si>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</si>
  <si>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</si>
  <si>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</si>
  <si>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</si>
  <si>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</si>
  <si>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</si>
  <si>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</si>
  <si>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</si>
  <si>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</si>
  <si>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</si>
  <si>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</si>
  <si>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</si>
  <si>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</si>
  <si>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</si>
  <si>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</si>
  <si>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</si>
  <si>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</si>
  <si>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</si>
  <si>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</si>
  <si>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</si>
  <si>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</si>
  <si>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</si>
  <si>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</si>
  <si>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</si>
  <si>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</si>
  <si>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</si>
  <si>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</si>
  <si>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</si>
  <si>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</si>
  <si>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</si>
  <si>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</si>
  <si>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</si>
  <si>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</si>
  <si>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</si>
  <si>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</si>
  <si>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</si>
  <si>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</si>
  <si>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</si>
  <si>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</si>
  <si>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</si>
  <si>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</si>
  <si>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</si>
  <si>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</si>
  <si>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</si>
  <si>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</si>
  <si>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</si>
  <si>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</si>
  <si>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</si>
  <si>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</si>
  <si>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</si>
  <si>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</si>
  <si>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</si>
  <si>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</si>
  <si>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</si>
  <si>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</si>
  <si>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</si>
  <si>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</si>
  <si>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</si>
  <si>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</si>
  <si>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</si>
  <si>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</si>
  <si>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</si>
  <si>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</si>
  <si>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</si>
  <si>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</si>
  <si>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</si>
  <si>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</si>
  <si>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</si>
  <si>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</si>
  <si>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</si>
  <si>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</si>
  <si>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</si>
  <si>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</si>
  <si>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</si>
  <si>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</si>
  <si>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</si>
  <si>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</si>
  <si>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</si>
  <si>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</si>
  <si>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</si>
  <si>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</si>
  <si>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</si>
  <si>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</si>
  <si>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</si>
  <si>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</si>
  <si>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</si>
  <si>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</si>
  <si>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</si>
  <si>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</si>
  <si>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</si>
  <si>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</si>
  <si>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</si>
  <si>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</si>
  <si>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</si>
  <si>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</si>
  <si>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</si>
  <si>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</si>
  <si>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</si>
  <si>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</si>
  <si>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</si>
  <si>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</si>
  <si>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</si>
  <si>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</si>
  <si>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</si>
  <si>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</si>
  <si>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</si>
  <si>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</si>
  <si>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</si>
  <si>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</si>
  <si>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</si>
  <si>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</si>
  <si>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</si>
  <si>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</si>
  <si>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</si>
  <si>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</si>
  <si>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</si>
  <si>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</si>
  <si>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</si>
  <si>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</si>
  <si>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</si>
  <si>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</si>
  <si>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</si>
  <si>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</si>
  <si>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</si>
  <si>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</si>
  <si>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</si>
  <si>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</si>
  <si>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</si>
  <si>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</si>
  <si>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</si>
  <si>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</si>
  <si>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</si>
  <si>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</si>
  <si>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</si>
  <si>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</si>
  <si>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</si>
  <si>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</si>
  <si>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</si>
  <si>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</si>
  <si>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</si>
  <si>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</si>
  <si>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</si>
  <si>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</si>
  <si>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</si>
  <si>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</si>
  <si>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</si>
  <si>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</si>
  <si>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</si>
  <si>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</si>
  <si>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</si>
  <si>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</si>
  <si>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</si>
  <si>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</si>
  <si>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</si>
  <si>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</si>
  <si>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</si>
  <si>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</si>
  <si>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</si>
  <si>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</si>
  <si>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</si>
  <si>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</si>
  <si>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</si>
  <si>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</si>
  <si>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</si>
  <si>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</si>
  <si>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</si>
  <si>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</si>
  <si>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</si>
  <si>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</si>
  <si>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</si>
  <si>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</si>
  <si>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</si>
  <si>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</si>
  <si>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</si>
  <si>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</si>
  <si>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</si>
  <si>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</si>
  <si>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</si>
  <si>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</si>
  <si>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</si>
  <si>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</si>
  <si>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</si>
  <si>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</si>
  <si>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</si>
  <si>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</si>
  <si>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</si>
  <si>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</si>
  <si>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</si>
  <si>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</si>
  <si>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</si>
  <si>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</si>
  <si>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</si>
  <si>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</si>
  <si>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</si>
  <si>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</si>
  <si>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</si>
  <si>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</si>
  <si>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</si>
  <si>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</si>
  <si>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</si>
  <si>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</si>
  <si>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</si>
  <si>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</si>
  <si>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</si>
  <si>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</si>
  <si>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</si>
  <si>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</si>
  <si>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</si>
  <si>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</si>
  <si>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</si>
  <si>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</si>
  <si>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</si>
  <si>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</si>
  <si>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</si>
  <si>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</si>
  <si>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</si>
  <si>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</si>
  <si>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</si>
  <si>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</si>
  <si>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</si>
  <si>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</si>
  <si>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</si>
  <si>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</si>
  <si>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</si>
  <si>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</si>
  <si>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</si>
  <si>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</si>
  <si>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</si>
  <si>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</si>
  <si>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</si>
  <si>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</si>
  <si>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</si>
  <si>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</si>
  <si>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</si>
  <si>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</si>
  <si>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</si>
  <si>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</si>
  <si>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</si>
  <si>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</si>
  <si>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</si>
  <si>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</si>
  <si>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</si>
  <si>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</si>
  <si>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</si>
  <si>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</si>
  <si>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</si>
  <si>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</si>
  <si>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</si>
  <si>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</si>
  <si>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</si>
  <si>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</si>
  <si>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</si>
  <si>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</si>
  <si>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</si>
  <si>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</si>
  <si>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</si>
  <si>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</si>
  <si>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</si>
  <si>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</si>
  <si>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</si>
  <si>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</si>
  <si>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</si>
  <si>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</si>
  <si>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</si>
  <si>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</si>
  <si>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</si>
  <si>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</si>
  <si>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</si>
  <si>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</si>
  <si>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</si>
  <si>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</si>
  <si>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</si>
  <si>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</si>
  <si>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</si>
  <si>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</si>
  <si>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</si>
  <si>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</si>
  <si>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</si>
  <si>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</si>
  <si>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</si>
  <si>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</si>
  <si>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</si>
  <si>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</si>
  <si>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</si>
  <si>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</si>
  <si>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</si>
  <si>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</si>
  <si>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</si>
  <si>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</si>
  <si>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</si>
  <si>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</si>
  <si>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</si>
  <si>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</si>
  <si>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</si>
  <si>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</si>
  <si>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</si>
  <si>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</si>
  <si>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</si>
  <si>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</si>
  <si>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</si>
  <si>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</si>
  <si>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</si>
  <si>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</si>
  <si>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</si>
  <si>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</si>
  <si>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</si>
  <si>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</si>
  <si>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</si>
  <si>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</si>
  <si>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</si>
  <si>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</si>
  <si>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</si>
  <si>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</si>
  <si>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</si>
  <si>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</si>
  <si>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</si>
  <si>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</si>
  <si>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</si>
  <si>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</si>
  <si>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</si>
  <si>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</si>
  <si>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</si>
  <si>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</si>
  <si>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</si>
  <si>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</si>
  <si>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</si>
  <si>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</si>
  <si>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</si>
  <si>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</si>
  <si>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</si>
  <si>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</si>
  <si>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</si>
  <si>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</si>
  <si>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</si>
  <si>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</si>
  <si>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</si>
  <si>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</si>
  <si>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</si>
  <si>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</si>
  <si>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</si>
  <si>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</si>
  <si>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</si>
  <si>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</si>
  <si>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</si>
  <si>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</si>
  <si>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</si>
  <si>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</si>
  <si>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</si>
  <si>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</si>
  <si>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</si>
  <si>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</si>
  <si>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</si>
  <si>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</si>
  <si>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</si>
  <si>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</si>
  <si>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</si>
  <si>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</si>
  <si>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</si>
  <si>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</si>
  <si>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</si>
  <si>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</si>
  <si>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</si>
  <si>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</si>
  <si>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</si>
  <si>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</si>
  <si>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</si>
  <si>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</si>
  <si>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</si>
  <si>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</si>
  <si>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</si>
  <si>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</si>
  <si>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</si>
  <si>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</si>
  <si>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</si>
  <si>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</si>
  <si>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</si>
  <si>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</si>
  <si>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</si>
  <si>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</si>
  <si>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</si>
  <si>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</si>
  <si>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</si>
  <si>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</si>
  <si>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</si>
  <si>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</si>
  <si>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</si>
  <si>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</si>
  <si>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</si>
  <si>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</si>
  <si>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</si>
  <si>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</si>
  <si>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</si>
  <si>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</si>
  <si>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</si>
  <si>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</si>
  <si>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</si>
  <si>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</si>
  <si>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</si>
  <si>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</si>
  <si>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</si>
  <si>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</si>
  <si>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</si>
  <si>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</si>
  <si>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</si>
  <si>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</si>
  <si>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</si>
  <si>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</si>
  <si>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</si>
  <si>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</si>
  <si>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</si>
  <si>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</si>
  <si>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</si>
  <si>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</si>
  <si>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</si>
  <si>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</si>
  <si>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</si>
  <si>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</si>
  <si>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</si>
  <si>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</si>
  <si>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</si>
  <si>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</si>
  <si>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</si>
  <si>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</si>
  <si>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</si>
  <si>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</si>
  <si>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</si>
  <si>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</si>
  <si>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</si>
  <si>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</si>
  <si>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</si>
  <si>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</si>
  <si>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</si>
  <si>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</si>
  <si>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</si>
  <si>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</si>
  <si>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</si>
  <si>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</si>
  <si>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</si>
  <si>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</si>
  <si>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</si>
  <si>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</si>
  <si>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</si>
  <si>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</si>
  <si>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</si>
  <si>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</si>
  <si>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</si>
  <si>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</si>
  <si>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</si>
  <si>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</si>
  <si>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</si>
  <si>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</si>
  <si>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</si>
  <si>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</si>
  <si>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</si>
  <si>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</si>
  <si>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</si>
  <si>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</si>
  <si>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</si>
  <si>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</si>
  <si>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</si>
  <si>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</si>
  <si>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</si>
  <si>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</si>
  <si>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</si>
  <si>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</si>
  <si>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</si>
  <si>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</si>
  <si>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</si>
  <si>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</si>
  <si>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</si>
  <si>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</si>
  <si>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</si>
  <si>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</si>
  <si>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</si>
  <si>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</si>
  <si>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</si>
  <si>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</si>
  <si>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</si>
  <si>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</si>
  <si>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</si>
  <si>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</si>
  <si>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</si>
  <si>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</si>
  <si>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</si>
  <si>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</si>
  <si>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</si>
  <si>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</si>
  <si>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</si>
  <si>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</si>
  <si>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</si>
  <si>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</si>
  <si>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</si>
  <si>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</si>
  <si>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</si>
  <si>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</si>
  <si>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</si>
  <si>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</si>
  <si>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</si>
  <si>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</si>
  <si>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</si>
  <si>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</si>
  <si>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</si>
  <si>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</si>
  <si>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</si>
  <si>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</si>
  <si>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</si>
  <si>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</si>
  <si>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</si>
  <si>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</si>
  <si>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</si>
  <si>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</si>
  <si>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</si>
  <si>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</si>
  <si>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</si>
  <si>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</si>
  <si>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</si>
  <si>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</si>
  <si>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</si>
  <si>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</si>
  <si>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</si>
  <si>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</si>
  <si>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</si>
  <si>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</si>
  <si>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</si>
  <si>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</si>
  <si>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</si>
  <si>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</si>
  <si>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</si>
  <si>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</si>
  <si>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</si>
  <si>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</si>
  <si>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</si>
  <si>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</si>
  <si>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</si>
  <si>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</si>
  <si>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</si>
  <si>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</si>
  <si>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</si>
  <si>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</si>
  <si>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</si>
  <si>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</si>
  <si>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</si>
  <si>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</si>
  <si>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</si>
  <si>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</si>
  <si>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</si>
  <si>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</si>
  <si>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</si>
  <si>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</si>
  <si>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</si>
  <si>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</si>
  <si>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</si>
  <si>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</si>
  <si>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</si>
  <si>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</si>
  <si>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</si>
  <si>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</si>
  <si>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</si>
  <si>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</si>
  <si>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</si>
  <si>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</si>
  <si>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</si>
  <si>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</si>
  <si>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</si>
  <si>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</si>
  <si>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</si>
  <si>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</si>
  <si>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</si>
  <si>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</si>
  <si>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</si>
  <si>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</si>
  <si>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</si>
  <si>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</si>
  <si>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</si>
  <si>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</si>
  <si>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</si>
  <si>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</si>
  <si>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</si>
  <si>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</si>
  <si>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</si>
  <si>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</si>
  <si>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</si>
  <si>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</si>
  <si>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</si>
  <si>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</si>
  <si>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</si>
  <si>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</si>
  <si>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</si>
  <si>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</si>
  <si>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</si>
  <si>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</si>
  <si>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</si>
  <si>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</si>
  <si>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</si>
  <si>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</si>
  <si>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</si>
  <si>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</si>
  <si>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</si>
  <si>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</si>
  <si>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</si>
  <si>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</si>
  <si>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</si>
  <si>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</si>
  <si>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</si>
  <si>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</si>
  <si>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</si>
  <si>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</si>
  <si>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</si>
  <si>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</si>
  <si>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</si>
  <si>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</si>
  <si>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</si>
  <si>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</si>
  <si>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</si>
  <si>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</si>
  <si>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</si>
  <si>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</si>
  <si>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</si>
  <si>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</si>
  <si>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</si>
  <si>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</si>
  <si>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</si>
  <si>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</si>
  <si>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</si>
  <si>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</si>
  <si>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</si>
  <si>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</si>
  <si>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</si>
  <si>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</si>
  <si>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</si>
  <si>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</si>
  <si>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</si>
  <si>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</si>
  <si>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</si>
  <si>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</si>
  <si>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</si>
  <si>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</si>
  <si>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</si>
  <si>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</si>
  <si>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</si>
  <si>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</si>
  <si>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</si>
  <si>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</si>
  <si>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</si>
  <si>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</si>
  <si>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</si>
  <si>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</si>
  <si>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</si>
  <si>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</si>
  <si>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</si>
  <si>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</si>
  <si>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</si>
  <si>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</si>
  <si>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</si>
  <si>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</si>
  <si>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</si>
  <si>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</si>
  <si>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</si>
  <si>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</si>
  <si>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</si>
  <si>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</si>
  <si>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</si>
  <si>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</si>
  <si>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</si>
  <si>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</si>
  <si>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</si>
  <si>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</si>
  <si>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</si>
  <si>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</si>
  <si>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</si>
  <si>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</si>
  <si>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</si>
  <si>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</si>
  <si>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</si>
  <si>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</si>
  <si>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</si>
  <si>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</si>
  <si>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</si>
  <si>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</si>
  <si>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</si>
  <si>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</si>
  <si>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</si>
  <si>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</si>
  <si>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</si>
  <si>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</si>
  <si>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</si>
  <si>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</si>
  <si>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</si>
  <si>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</si>
  <si>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</si>
  <si>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</si>
  <si>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</si>
  <si>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</si>
  <si>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</si>
  <si>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</si>
  <si>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</si>
  <si>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</si>
  <si>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</si>
  <si>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</si>
  <si>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</si>
  <si>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</si>
  <si>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</si>
  <si>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</si>
  <si>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</si>
  <si>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</si>
  <si>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</si>
  <si>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</si>
  <si>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</si>
  <si>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</si>
  <si>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</si>
  <si>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</si>
  <si>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</si>
  <si>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</si>
  <si>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</si>
  <si>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</si>
  <si>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</si>
  <si>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</si>
  <si>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</si>
  <si>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</si>
  <si>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</si>
  <si>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</si>
  <si>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</si>
  <si>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</si>
  <si>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</si>
  <si>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</si>
  <si>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</si>
  <si>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</si>
  <si>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</si>
  <si>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</si>
  <si>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</si>
  <si>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</si>
  <si>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</si>
  <si>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</si>
  <si>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</si>
  <si>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</si>
  <si>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</si>
  <si>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</si>
  <si>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</si>
  <si>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</si>
  <si>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</si>
  <si>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</si>
  <si>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</si>
  <si>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</si>
  <si>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</si>
  <si>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</si>
  <si>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</si>
  <si>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</si>
  <si>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</si>
  <si>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</si>
  <si>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</si>
  <si>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</si>
  <si>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</si>
  <si>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</si>
  <si>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</si>
  <si>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</si>
  <si>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</si>
  <si>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</si>
  <si>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</si>
  <si>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</si>
  <si>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</si>
  <si>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</si>
  <si>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</si>
  <si>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</si>
  <si>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</si>
  <si>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</si>
  <si>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</si>
  <si>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</si>
  <si>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</si>
  <si>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</si>
  <si>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</si>
  <si>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</si>
  <si>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</si>
  <si>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</si>
  <si>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</si>
  <si>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</si>
  <si>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</si>
  <si>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</si>
  <si>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</si>
  <si>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</si>
  <si>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</si>
  <si>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</si>
  <si>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</si>
  <si>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</si>
  <si>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</si>
  <si>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</si>
  <si>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</si>
  <si>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</si>
  <si>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</si>
  <si>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</si>
  <si>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</si>
  <si>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</si>
  <si>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</si>
  <si>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</si>
  <si>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</si>
  <si>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</si>
  <si>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</si>
  <si>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</si>
  <si>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</si>
  <si>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</si>
  <si>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</si>
  <si>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</si>
  <si>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</si>
  <si>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</si>
  <si>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</si>
  <si>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</si>
  <si>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</si>
  <si>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</si>
  <si>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</si>
  <si>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</si>
  <si>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</si>
  <si>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</si>
  <si>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</si>
  <si>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</si>
  <si>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</si>
  <si>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</si>
  <si>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</si>
  <si>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</si>
  <si>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</si>
  <si>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</si>
  <si>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</si>
  <si>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</si>
  <si>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</si>
  <si>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</si>
  <si>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</si>
  <si>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</si>
  <si>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</si>
  <si>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</si>
  <si>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</si>
  <si>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</si>
  <si>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</si>
  <si>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</si>
  <si>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</si>
  <si>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</si>
  <si>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</si>
  <si>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</si>
  <si>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</si>
  <si>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</si>
  <si>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</si>
  <si>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</si>
  <si>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</si>
  <si>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</si>
  <si>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</si>
  <si>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</si>
  <si>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</si>
  <si>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</si>
  <si>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</si>
  <si>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</si>
  <si>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</si>
  <si>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</si>
  <si>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</si>
  <si>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</si>
  <si>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</si>
  <si>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</si>
  <si>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</si>
  <si>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</si>
  <si>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</si>
  <si>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</si>
  <si>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</si>
  <si>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</si>
  <si>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</si>
  <si>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</si>
  <si>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</si>
  <si>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</si>
  <si>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</si>
  <si>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</si>
  <si>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</si>
  <si>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</si>
  <si>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</si>
  <si>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</si>
  <si>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</si>
  <si>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</si>
  <si>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</si>
  <si>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</si>
  <si>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</si>
  <si>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</si>
  <si>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</si>
  <si>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</si>
  <si>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</si>
  <si>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</si>
  <si>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</si>
  <si>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</si>
  <si>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</si>
  <si>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</si>
  <si>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</si>
  <si>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</si>
  <si>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</si>
  <si>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</si>
  <si>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</si>
  <si>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</si>
  <si>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</si>
  <si>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</si>
  <si>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</si>
  <si>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</si>
  <si>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</si>
  <si>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</si>
  <si>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</si>
  <si>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</si>
  <si>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</si>
  <si>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</si>
  <si>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</si>
  <si>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</si>
  <si>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</si>
  <si>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</si>
  <si>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</si>
  <si>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</si>
  <si>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</si>
  <si>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</si>
  <si>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</si>
  <si>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</si>
  <si>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</si>
  <si>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</si>
  <si>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</si>
  <si>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</si>
  <si>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</si>
  <si>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</si>
  <si>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</si>
  <si>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</si>
  <si>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</si>
  <si>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</si>
  <si>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</si>
  <si>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</si>
  <si>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</si>
  <si>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</si>
  <si>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</si>
  <si>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</si>
  <si>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</si>
  <si>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</si>
  <si>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</si>
  <si>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</si>
  <si>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</si>
  <si>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</si>
  <si>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</si>
  <si>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</si>
  <si>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</si>
  <si>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</si>
  <si>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</si>
  <si>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</si>
  <si>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</si>
  <si>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</si>
  <si>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</si>
  <si>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</si>
  <si>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</si>
  <si>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</si>
  <si>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</si>
  <si>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</si>
  <si>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</si>
  <si>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</si>
  <si>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</si>
  <si>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</si>
  <si>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</si>
  <si>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</si>
  <si>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</si>
  <si>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</si>
  <si>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</si>
  <si>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</si>
  <si>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</si>
  <si>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</si>
  <si>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</si>
  <si>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</si>
  <si>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</si>
  <si>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</si>
  <si>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</si>
  <si>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</si>
  <si>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</si>
  <si>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</si>
  <si>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</si>
  <si>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</si>
  <si>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</si>
  <si>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</si>
  <si>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</si>
  <si>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</si>
  <si>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</si>
  <si>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</si>
  <si>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</si>
  <si>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</si>
  <si>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</si>
  <si>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</si>
  <si>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</si>
  <si>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</si>
  <si>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</si>
  <si>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</si>
  <si>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</si>
  <si>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</si>
  <si>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</si>
  <si>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</si>
  <si>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</si>
  <si>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</si>
  <si>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</si>
  <si>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</si>
  <si>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</si>
  <si>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</si>
  <si>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</si>
  <si>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</si>
  <si>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</si>
  <si>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</si>
  <si>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</si>
  <si>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</si>
  <si>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</si>
  <si>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</si>
  <si>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</si>
  <si>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</si>
  <si>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</si>
  <si>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</si>
  <si>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</si>
  <si>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</si>
  <si>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</si>
  <si>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</si>
  <si>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</si>
  <si>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</si>
  <si>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</si>
  <si>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</si>
  <si>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</si>
  <si>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</si>
  <si>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</si>
  <si>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</si>
  <si>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</si>
  <si>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</si>
  <si>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</si>
  <si>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</si>
  <si>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</si>
  <si>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</si>
  <si>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</si>
  <si>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</si>
  <si>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</si>
  <si>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</si>
  <si>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</si>
  <si>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</si>
  <si>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</si>
  <si>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</si>
  <si>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</si>
  <si>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</si>
  <si>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</si>
  <si>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</si>
  <si>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</si>
  <si>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</si>
  <si>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</si>
  <si>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</si>
  <si>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</si>
  <si>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</si>
  <si>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</si>
  <si>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</si>
  <si>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</si>
  <si>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</si>
  <si>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</si>
  <si>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</si>
  <si>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</si>
  <si>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</si>
  <si>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</si>
  <si>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</si>
  <si>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</si>
  <si>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</si>
  <si>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</si>
  <si>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</si>
  <si>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</si>
  <si>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</si>
  <si>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</si>
  <si>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</si>
  <si>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</si>
  <si>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</si>
  <si>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</si>
  <si>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</si>
  <si>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</si>
  <si>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</si>
  <si>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</si>
  <si>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</si>
  <si>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</si>
  <si>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</si>
  <si>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</si>
  <si>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</si>
  <si>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</si>
  <si>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</si>
  <si>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</si>
  <si>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</si>
  <si>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</si>
  <si>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</si>
  <si>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</si>
  <si>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</si>
  <si>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</si>
  <si>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</si>
  <si>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</si>
  <si>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</si>
  <si>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</si>
  <si>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</si>
  <si>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</si>
  <si>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</si>
  <si>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</si>
  <si>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</si>
  <si>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</si>
  <si>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</si>
  <si>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</si>
  <si>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</si>
  <si>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</si>
  <si>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</si>
  <si>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</si>
  <si>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</si>
  <si>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</si>
  <si>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</si>
  <si>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</si>
  <si>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</si>
  <si>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</si>
  <si>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</si>
  <si>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</si>
  <si>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</si>
  <si>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</si>
  <si>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</si>
  <si>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</si>
  <si>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</si>
  <si>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</si>
  <si>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</si>
  <si>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</si>
  <si>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</si>
  <si>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</si>
  <si>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</si>
  <si>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</si>
  <si>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</si>
  <si>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</si>
  <si>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</si>
  <si>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</si>
  <si>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</si>
  <si>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</si>
  <si>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</si>
  <si>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</si>
  <si>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</si>
  <si>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</si>
  <si>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</si>
  <si>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</si>
  <si>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</si>
  <si>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</si>
  <si>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</si>
  <si>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</si>
  <si>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</si>
  <si>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</si>
  <si>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</si>
  <si>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</si>
  <si>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</si>
  <si>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</si>
  <si>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</si>
  <si>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</si>
  <si>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</si>
  <si>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</si>
  <si>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</si>
  <si>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</si>
  <si>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</si>
  <si>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</si>
  <si>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</si>
  <si>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</si>
  <si>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</si>
  <si>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</si>
  <si>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</si>
  <si>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</si>
  <si>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</si>
  <si>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</si>
  <si>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</si>
  <si>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</si>
  <si>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</si>
  <si>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</si>
  <si>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</si>
  <si>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</si>
  <si>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</si>
  <si>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</si>
  <si>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</si>
  <si>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</si>
  <si>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</si>
  <si>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</si>
  <si>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</si>
  <si>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</si>
  <si>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</si>
  <si>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</si>
  <si>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</si>
  <si>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</si>
  <si>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</si>
  <si>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</si>
  <si>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</si>
  <si>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</si>
  <si>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</si>
  <si>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</si>
  <si>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</si>
  <si>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</si>
  <si>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</si>
  <si>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</si>
  <si>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</si>
  <si>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</si>
  <si>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</si>
  <si>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</si>
  <si>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</si>
  <si>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</si>
  <si>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</si>
  <si>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</si>
  <si>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</si>
  <si>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</si>
  <si>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</si>
  <si>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</si>
  <si>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</si>
  <si>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</si>
  <si>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</si>
  <si>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</si>
  <si>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</si>
  <si>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</si>
  <si>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</si>
  <si>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</si>
  <si>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</si>
  <si>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</si>
  <si>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</si>
  <si>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</si>
  <si>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</si>
  <si>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</si>
  <si>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</si>
  <si>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</si>
  <si>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</si>
  <si>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</si>
  <si>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</si>
  <si>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</si>
  <si>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</si>
  <si>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</si>
  <si>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</si>
  <si>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</si>
  <si>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</si>
  <si>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</si>
  <si>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</si>
  <si>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</si>
  <si>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</si>
  <si>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</si>
  <si>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</si>
  <si>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</si>
  <si>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</si>
  <si>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</si>
  <si>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</si>
  <si>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</si>
  <si>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</si>
  <si>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</si>
  <si>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</si>
  <si>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</si>
  <si>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</si>
  <si>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</si>
  <si>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</si>
  <si>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</si>
  <si>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</si>
  <si>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</si>
  <si>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</si>
  <si>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</si>
  <si>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</si>
  <si>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</si>
  <si>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</si>
  <si>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</si>
  <si>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</si>
  <si>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</si>
  <si>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</si>
  <si>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</si>
  <si>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</si>
  <si>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</si>
  <si>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</si>
  <si>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</si>
  <si>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</si>
  <si>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</si>
  <si>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</si>
  <si>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</si>
  <si>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</si>
  <si>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</si>
  <si>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</si>
  <si>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</si>
  <si>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</si>
  <si>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</si>
  <si>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</si>
  <si>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</si>
  <si>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</si>
  <si>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</si>
  <si>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</si>
  <si>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</si>
  <si>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</si>
  <si>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</si>
  <si>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</si>
  <si>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</si>
  <si>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</si>
  <si>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</si>
  <si>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</si>
  <si>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</si>
  <si>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</si>
  <si>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</si>
  <si>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</si>
  <si>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</si>
  <si>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</si>
  <si>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</si>
  <si>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</si>
  <si>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</si>
  <si>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</si>
  <si>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</si>
  <si>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</si>
  <si>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</si>
  <si>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</si>
  <si>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</si>
  <si>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</si>
  <si>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</si>
  <si>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</si>
  <si>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</si>
  <si>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</si>
  <si>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</si>
  <si>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</si>
  <si>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</si>
  <si>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</si>
  <si>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</si>
  <si>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</si>
  <si>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</si>
  <si>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</si>
  <si>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</si>
  <si>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</si>
  <si>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</si>
  <si>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</si>
  <si>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</si>
  <si>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</si>
  <si>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</si>
  <si>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</si>
  <si>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</si>
  <si>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</si>
  <si>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</si>
  <si>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</si>
  <si>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</si>
  <si>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</si>
  <si>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</si>
  <si>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</si>
  <si>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</si>
  <si>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</si>
  <si>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</si>
  <si>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</si>
  <si>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</si>
  <si>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</si>
  <si>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</si>
  <si>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</si>
  <si>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</si>
  <si>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</si>
  <si>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</si>
  <si>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</si>
  <si>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</si>
  <si>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</si>
  <si>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</si>
  <si>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</si>
  <si>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</si>
  <si>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</si>
  <si>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</si>
  <si>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</si>
  <si>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</si>
  <si>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</si>
  <si>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</si>
  <si>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</si>
  <si>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</si>
  <si>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</si>
  <si>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</si>
  <si>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</si>
  <si>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</si>
  <si>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</si>
  <si>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</si>
  <si>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</si>
  <si>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</si>
  <si>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</si>
  <si>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</si>
  <si>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</si>
  <si>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</si>
  <si>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</si>
  <si>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</si>
  <si>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</si>
  <si>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</si>
  <si>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</si>
  <si>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</si>
  <si>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</si>
  <si>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</si>
  <si>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</si>
  <si>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</si>
  <si>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</si>
  <si>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</si>
  <si>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</si>
  <si>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</si>
  <si>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</si>
  <si>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</si>
  <si>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</si>
  <si>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</si>
  <si>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</si>
  <si>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</si>
  <si>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</si>
  <si>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</si>
  <si>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</si>
  <si>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</si>
  <si>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</si>
  <si>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</si>
  <si>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</si>
  <si>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</si>
  <si>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</si>
  <si>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</si>
  <si>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</si>
  <si>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</si>
  <si>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</si>
  <si>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</si>
  <si>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</si>
  <si>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</si>
  <si>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</si>
  <si>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</si>
  <si>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</si>
  <si>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</si>
  <si>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</si>
  <si>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</si>
  <si>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</si>
  <si>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</si>
  <si>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</si>
  <si>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</si>
  <si>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</si>
  <si>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</si>
  <si>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</si>
  <si>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</si>
  <si>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</si>
  <si>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</si>
  <si>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</si>
  <si>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</si>
  <si>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</si>
  <si>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</si>
  <si>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</si>
  <si>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</si>
  <si>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</si>
  <si>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</si>
  <si>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</si>
  <si>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</si>
  <si>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</si>
  <si>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</si>
  <si>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</si>
  <si>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</si>
  <si>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</si>
  <si>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</si>
  <si>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</si>
  <si>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</si>
  <si>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</si>
  <si>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</si>
  <si>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</si>
  <si>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</si>
  <si>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</si>
  <si>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</si>
  <si>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</si>
  <si>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</si>
  <si>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</si>
  <si>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</si>
  <si>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</si>
  <si>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</si>
  <si>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</si>
  <si>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</si>
  <si>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</si>
  <si>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</si>
  <si>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</si>
  <si>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</si>
  <si>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</si>
  <si>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</si>
  <si>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</si>
  <si>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</si>
  <si>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</si>
  <si>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</si>
  <si>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</si>
  <si>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</si>
  <si>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</si>
  <si>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</si>
  <si>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</si>
  <si>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</si>
  <si>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</si>
  <si>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</si>
  <si>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</si>
  <si>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</si>
  <si>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</si>
  <si>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</si>
  <si>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</si>
  <si>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</si>
  <si>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</si>
  <si>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</si>
  <si>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</si>
  <si>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</si>
  <si>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</si>
  <si>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</si>
  <si>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</si>
  <si>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</si>
  <si>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</si>
  <si>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</si>
  <si>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</si>
  <si>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</si>
  <si>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</si>
  <si>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</si>
  <si>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</si>
  <si>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</si>
  <si>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</si>
  <si>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</si>
  <si>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</si>
  <si>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</si>
  <si>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</si>
  <si>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</si>
  <si>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</si>
  <si>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</si>
  <si>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</si>
  <si>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</si>
  <si>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</si>
  <si>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</si>
  <si>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</si>
  <si>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</si>
  <si>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</si>
  <si>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</si>
  <si>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</si>
  <si>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</si>
  <si>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</si>
  <si>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</si>
  <si>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</si>
  <si>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</si>
  <si>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</si>
  <si>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</si>
  <si>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</si>
  <si>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</si>
  <si>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</si>
  <si>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</si>
  <si>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</si>
  <si>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</si>
  <si>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</si>
  <si>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</si>
  <si>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</si>
  <si>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</si>
  <si>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</si>
  <si>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</si>
  <si>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</si>
  <si>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</si>
  <si>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</si>
  <si>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</si>
  <si>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</si>
  <si>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</si>
  <si>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</si>
  <si>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</si>
  <si>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</si>
  <si>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</si>
  <si>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</si>
  <si>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</si>
  <si>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</si>
  <si>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</si>
  <si>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</si>
  <si>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</si>
  <si>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</si>
  <si>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</si>
  <si>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</si>
  <si>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</si>
  <si>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</si>
  <si>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</si>
  <si>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</si>
  <si>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</si>
  <si>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</si>
  <si>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</si>
  <si>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</si>
  <si>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</si>
  <si>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</si>
  <si>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</si>
  <si>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</si>
  <si>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</si>
  <si>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</si>
  <si>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</si>
  <si>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</si>
  <si>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</si>
  <si>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</si>
  <si>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</si>
  <si>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</si>
  <si>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</si>
  <si>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</si>
  <si>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</si>
  <si>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</si>
  <si>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</si>
  <si>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</si>
  <si>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</si>
  <si>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</si>
  <si>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</si>
  <si>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</si>
  <si>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</si>
  <si>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</si>
  <si>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</si>
  <si>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</si>
  <si>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</si>
  <si>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</si>
  <si>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</si>
  <si>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</si>
  <si>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</si>
  <si>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</si>
  <si>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</si>
  <si>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</si>
  <si>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</si>
  <si>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</si>
  <si>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</si>
  <si>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</si>
  <si>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</si>
  <si>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</si>
  <si>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</si>
  <si>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</si>
  <si>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</si>
  <si>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</si>
  <si>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</si>
  <si>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</si>
  <si>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</si>
  <si>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</si>
  <si>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</si>
  <si>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</si>
  <si>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</si>
  <si>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</si>
  <si>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</si>
  <si>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</si>
  <si>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</si>
  <si>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</si>
  <si>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</si>
  <si>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</si>
  <si>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</si>
  <si>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</si>
  <si>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</si>
  <si>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</si>
  <si>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</si>
  <si>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</si>
  <si>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</si>
  <si>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</si>
  <si>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</si>
  <si>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</si>
  <si>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</si>
  <si>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</si>
  <si>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</si>
  <si>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</si>
  <si>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</si>
  <si>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</si>
  <si>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</si>
  <si>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</si>
  <si>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</si>
  <si>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</si>
  <si>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</si>
  <si>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</si>
  <si>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</si>
  <si>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</si>
  <si>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</si>
  <si>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</si>
  <si>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</si>
  <si>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</si>
  <si>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</si>
  <si>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</si>
  <si>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</si>
  <si>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</si>
  <si>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</si>
  <si>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</si>
  <si>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</si>
  <si>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</si>
  <si>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</si>
  <si>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</si>
  <si>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</si>
  <si>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</si>
  <si>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</si>
  <si>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</si>
  <si>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</si>
  <si>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</si>
  <si>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</si>
  <si>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</si>
  <si>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</si>
  <si>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</si>
  <si>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</si>
  <si>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</si>
  <si>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</si>
  <si>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</si>
  <si>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</si>
  <si>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</si>
  <si>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</si>
  <si>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</si>
  <si>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</si>
  <si>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</si>
  <si>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</si>
  <si>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</si>
  <si>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</si>
  <si>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</si>
  <si>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</si>
  <si>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</si>
  <si>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</si>
  <si>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</si>
  <si>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</si>
  <si>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</si>
  <si>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</si>
  <si>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</si>
  <si>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</si>
  <si>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</si>
  <si>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</si>
  <si>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</si>
  <si>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</si>
  <si>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</si>
  <si>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</si>
  <si>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</si>
  <si>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</si>
  <si>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</si>
  <si>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</si>
  <si>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</si>
  <si>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</si>
  <si>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</si>
  <si>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</si>
  <si>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</si>
  <si>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</si>
  <si>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</si>
  <si>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</si>
  <si>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</si>
  <si>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</si>
  <si>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</si>
  <si>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</si>
  <si>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</si>
  <si>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</si>
  <si>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</si>
  <si>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</si>
  <si>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</si>
  <si>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</si>
  <si>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</si>
  <si>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</si>
  <si>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</si>
  <si>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</si>
  <si>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</si>
  <si>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</si>
  <si>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</si>
  <si>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</si>
  <si>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</si>
  <si>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</si>
  <si>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</si>
  <si>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</si>
  <si>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</si>
  <si>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</si>
  <si>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</si>
  <si>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</si>
  <si>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</si>
  <si>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</si>
  <si>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</si>
  <si>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</si>
  <si>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</si>
  <si>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</si>
  <si>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</si>
  <si>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</si>
  <si>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</si>
  <si>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</si>
  <si>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</si>
  <si>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</si>
  <si>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</si>
  <si>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</si>
  <si>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</si>
  <si>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</si>
  <si>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</si>
  <si>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</si>
  <si>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</si>
  <si>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</si>
  <si>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</si>
  <si>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</si>
  <si>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</si>
  <si>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</si>
  <si>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</si>
  <si>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</si>
  <si>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</si>
  <si>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</si>
  <si>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</si>
  <si>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</si>
  <si>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</si>
  <si>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</si>
  <si>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</si>
  <si>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</si>
  <si>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</si>
  <si>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</si>
  <si>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</si>
  <si>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</si>
  <si>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</si>
  <si>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</si>
  <si>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</si>
  <si>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</si>
  <si>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</si>
  <si>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</si>
  <si>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</si>
  <si>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</si>
  <si>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</si>
  <si>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</si>
  <si>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</si>
  <si>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</si>
  <si>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</si>
  <si>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</si>
  <si>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</si>
  <si>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</si>
  <si>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</si>
  <si>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</si>
  <si>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</si>
  <si>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</si>
  <si>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</si>
  <si>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</si>
  <si>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</si>
  <si>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</si>
  <si>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</si>
  <si>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</si>
  <si>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</si>
  <si>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</si>
  <si>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</si>
  <si>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</si>
  <si>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</si>
  <si>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</si>
  <si>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</si>
  <si>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</si>
  <si>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</si>
  <si>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</si>
  <si>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</si>
  <si>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</si>
  <si>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</si>
  <si>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</si>
  <si>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</si>
  <si>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</si>
  <si>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</si>
  <si>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</si>
  <si>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</si>
  <si>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</si>
  <si>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</si>
  <si>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</si>
  <si>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</si>
  <si>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</si>
  <si>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</si>
  <si>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</si>
  <si>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</si>
  <si>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</si>
  <si>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</si>
  <si>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</si>
  <si>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</si>
  <si>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</si>
  <si>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</si>
  <si>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</si>
  <si>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</si>
  <si>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</si>
  <si>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</si>
  <si>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</si>
  <si>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</si>
  <si>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</si>
  <si>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</si>
  <si>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</si>
  <si>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</si>
  <si>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</si>
  <si>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</si>
  <si>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</si>
  <si>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</si>
  <si>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</si>
  <si>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</si>
  <si>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</si>
  <si>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</si>
  <si>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</si>
  <si>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</si>
  <si>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</si>
  <si>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</si>
  <si>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</si>
  <si>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</si>
  <si>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</si>
  <si>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</si>
  <si>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</si>
  <si>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</si>
  <si>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</si>
  <si>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</si>
  <si>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</si>
  <si>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</si>
  <si>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</si>
  <si>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</si>
  <si>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</si>
  <si>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</si>
  <si>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</si>
  <si>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</si>
  <si>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</si>
  <si>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</si>
  <si>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</si>
  <si>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</si>
  <si>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</si>
  <si>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</si>
  <si>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</si>
  <si>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</si>
  <si>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</si>
  <si>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</si>
  <si>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</si>
  <si>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</si>
  <si>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</si>
  <si>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</si>
  <si>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</si>
  <si>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</si>
  <si>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</si>
  <si>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</si>
  <si>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</si>
  <si>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</si>
  <si>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</si>
  <si>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</si>
  <si>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</si>
  <si>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</si>
  <si>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</si>
  <si>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</si>
  <si>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</si>
  <si>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</si>
  <si>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</si>
  <si>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</si>
  <si>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</si>
  <si>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</si>
  <si>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</si>
  <si>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</si>
  <si>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</si>
  <si>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</si>
  <si>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</si>
  <si>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</si>
  <si>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</si>
  <si>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</si>
  <si>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</si>
  <si>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</si>
  <si>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</si>
  <si>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</si>
  <si>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</si>
  <si>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</si>
  <si>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</si>
  <si>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</si>
  <si>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</si>
  <si>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</si>
  <si>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</si>
  <si>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</si>
  <si>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</si>
  <si>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</si>
  <si>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</si>
  <si>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</si>
  <si>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</si>
  <si>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</si>
  <si>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</si>
  <si>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</si>
  <si>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</si>
  <si>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</si>
  <si>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</si>
  <si>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</si>
  <si>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</si>
  <si>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</si>
  <si>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</si>
  <si>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</si>
  <si>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</si>
  <si>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</si>
  <si>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</si>
  <si>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</si>
  <si>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</si>
  <si>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</si>
  <si>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</si>
  <si>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</si>
  <si>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</si>
  <si>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</si>
  <si>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</si>
  <si>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</si>
  <si>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</si>
  <si>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</si>
  <si>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</si>
  <si>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</si>
  <si>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</si>
  <si>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</si>
  <si>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</si>
  <si>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</si>
  <si>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</si>
  <si>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</si>
  <si>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</si>
  <si>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</si>
  <si>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</si>
  <si>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</si>
  <si>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</si>
  <si>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</si>
  <si>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</si>
  <si>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</si>
  <si>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</si>
  <si>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</si>
  <si>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</si>
  <si>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</si>
  <si>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</si>
  <si>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</si>
  <si>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</si>
  <si>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</si>
  <si>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</si>
  <si>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</si>
  <si>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</si>
  <si>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</si>
  <si>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</si>
  <si>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</si>
  <si>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</si>
  <si>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</si>
  <si>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</si>
  <si>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</si>
  <si>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</si>
  <si>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</si>
  <si>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</si>
  <si>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</si>
  <si>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</si>
  <si>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</si>
  <si>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</si>
  <si>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</si>
  <si>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</si>
  <si>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</si>
  <si>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</si>
  <si>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</si>
  <si>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</si>
  <si>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</si>
  <si>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</si>
  <si>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</si>
  <si>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</si>
  <si>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</si>
  <si>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</si>
  <si>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</si>
  <si>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</si>
  <si>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</si>
  <si>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</si>
  <si>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</si>
  <si>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</si>
  <si>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</si>
  <si>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</si>
  <si>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</si>
  <si>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</si>
  <si>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</si>
  <si>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</si>
  <si>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</si>
  <si>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</si>
  <si>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</si>
  <si>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</si>
  <si>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</si>
  <si>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</si>
  <si>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</si>
  <si>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</si>
  <si>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</si>
  <si>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</si>
  <si>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</si>
  <si>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</si>
  <si>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</si>
  <si>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</si>
  <si>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</si>
  <si>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</si>
  <si>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</si>
  <si>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</si>
  <si>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</si>
  <si>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</si>
  <si>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</si>
  <si>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</si>
  <si>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</si>
  <si>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</si>
  <si>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</si>
  <si>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</si>
  <si>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</si>
  <si>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</si>
  <si>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</si>
  <si>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</si>
  <si>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</si>
  <si>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</si>
  <si>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</si>
  <si>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</si>
  <si>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</si>
  <si>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</si>
  <si>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</si>
  <si>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</si>
  <si>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</si>
  <si>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</si>
  <si>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</si>
  <si>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</si>
  <si>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</si>
  <si>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</si>
  <si>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</si>
  <si>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</si>
  <si>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</si>
  <si>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</si>
  <si>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</si>
  <si>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</si>
  <si>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</si>
  <si>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</si>
  <si>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</si>
  <si>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</si>
  <si>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</si>
  <si>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</si>
  <si>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</si>
  <si>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</si>
  <si>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</si>
  <si>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</si>
  <si>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</si>
  <si>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</si>
  <si>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</si>
  <si>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</si>
  <si>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</si>
  <si>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</si>
  <si>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</si>
  <si>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</si>
  <si>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</si>
  <si>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</si>
  <si>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</si>
  <si>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</si>
  <si>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</si>
  <si>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</si>
  <si>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</si>
  <si>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</si>
  <si>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</si>
  <si>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</si>
  <si>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</si>
  <si>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</si>
  <si>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</si>
  <si>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</si>
  <si>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</si>
  <si>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</si>
  <si>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</si>
  <si>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</si>
  <si>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</si>
  <si>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</si>
  <si>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</si>
  <si>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</si>
  <si>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</si>
  <si>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</si>
  <si>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</si>
  <si>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</si>
  <si>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</si>
  <si>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</si>
  <si>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</si>
  <si>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</si>
  <si>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</si>
  <si>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</si>
  <si>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</si>
  <si>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</si>
  <si>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</si>
  <si>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</si>
  <si>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</si>
  <si>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</si>
  <si>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</si>
  <si>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</si>
  <si>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</si>
  <si>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</si>
  <si>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</si>
  <si>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</si>
  <si>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</si>
  <si>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</si>
  <si>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</si>
  <si>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</si>
  <si>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</si>
  <si>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</si>
  <si>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</si>
  <si>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</si>
  <si>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</si>
  <si>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</si>
  <si>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</si>
  <si>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</si>
  <si>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</si>
  <si>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</si>
  <si>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</si>
  <si>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</si>
  <si>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</si>
  <si>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</si>
  <si>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</si>
  <si>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</si>
  <si>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</si>
  <si>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</si>
  <si>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</si>
  <si>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</si>
  <si>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</si>
  <si>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</si>
  <si>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</si>
  <si>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</si>
  <si>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</si>
  <si>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</si>
  <si>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</si>
  <si>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</si>
  <si>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</si>
  <si>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</si>
  <si>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</si>
  <si>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</si>
  <si>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</si>
  <si>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</si>
  <si>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</si>
  <si>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</si>
  <si>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</si>
  <si>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</si>
  <si>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</si>
  <si>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</si>
  <si>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</si>
  <si>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</si>
  <si>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</si>
  <si>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</si>
  <si>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</si>
  <si>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</si>
  <si>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</si>
  <si>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</si>
  <si>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</si>
  <si>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</si>
  <si>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</si>
  <si>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</si>
  <si>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</si>
  <si>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</si>
  <si>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</si>
  <si>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</si>
  <si>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</si>
  <si>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</si>
  <si>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</si>
  <si>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</si>
  <si>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</si>
  <si>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</si>
  <si>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</si>
  <si>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</si>
  <si>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</si>
  <si>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</si>
  <si>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</si>
  <si>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</si>
  <si>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</si>
  <si>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</si>
  <si>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</si>
  <si>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</si>
  <si>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</si>
  <si>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</si>
  <si>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</si>
  <si>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</si>
  <si>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</si>
  <si>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</si>
  <si>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</si>
  <si>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</si>
  <si>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</si>
  <si>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</si>
  <si>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</si>
  <si>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</si>
  <si>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</si>
  <si>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</si>
  <si>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</si>
  <si>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</si>
  <si>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</si>
  <si>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</si>
  <si>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</si>
  <si>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</si>
  <si>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</si>
  <si>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</si>
  <si>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</si>
  <si>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</si>
  <si>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</si>
  <si>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</si>
  <si>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</si>
  <si>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</si>
  <si>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</si>
  <si>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</si>
  <si>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</si>
  <si>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</si>
  <si>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</si>
  <si>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</si>
  <si>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</si>
  <si>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</si>
  <si>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</si>
  <si>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</si>
  <si>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</si>
  <si>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</si>
  <si>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</si>
  <si>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</si>
  <si>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</si>
  <si>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</si>
  <si>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</si>
  <si>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</si>
  <si>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</si>
  <si>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</si>
  <si>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</si>
  <si>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</si>
  <si>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</si>
  <si>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</si>
  <si>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</si>
  <si>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</si>
  <si>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</si>
  <si>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</si>
  <si>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</si>
  <si>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</si>
  <si>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</si>
  <si>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</si>
  <si>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</si>
  <si>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</si>
  <si>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</si>
  <si>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</si>
  <si>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</si>
  <si>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</si>
  <si>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</si>
  <si>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</si>
  <si>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</si>
  <si>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</si>
  <si>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</si>
  <si>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</si>
  <si>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</si>
  <si>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</si>
  <si>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</si>
  <si>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</si>
  <si>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</si>
  <si>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</si>
  <si>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</si>
  <si>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</si>
  <si>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</si>
  <si>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</si>
  <si>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</si>
  <si>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</si>
  <si>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</si>
  <si>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</si>
  <si>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</si>
  <si>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</si>
  <si>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</si>
  <si>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</si>
  <si>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</si>
  <si>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</si>
  <si>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</si>
  <si>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</si>
  <si>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</si>
  <si>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</si>
  <si>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</si>
  <si>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</si>
  <si>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</si>
  <si>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</si>
  <si>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</si>
  <si>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</si>
  <si>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</si>
  <si>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</si>
  <si>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</si>
  <si>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</si>
  <si>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</si>
  <si>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</si>
  <si>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</si>
  <si>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</si>
  <si>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</si>
  <si>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</si>
  <si>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</si>
  <si>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</si>
  <si>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</si>
  <si>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</si>
  <si>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</si>
  <si>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</si>
  <si>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</si>
  <si>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</si>
  <si>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</si>
  <si>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</si>
  <si>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</si>
  <si>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</si>
  <si>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</si>
  <si>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</si>
  <si>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</si>
  <si>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</si>
  <si>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</si>
  <si>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</si>
  <si>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</si>
  <si>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</si>
  <si>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</si>
  <si>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</si>
  <si>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</si>
  <si>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</si>
  <si>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</si>
  <si>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</si>
  <si>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</si>
  <si>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</si>
  <si>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</si>
  <si>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</si>
  <si>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</si>
  <si>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</si>
  <si>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</si>
  <si>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</si>
  <si>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</si>
  <si>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</si>
  <si>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</si>
  <si>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</si>
  <si>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</si>
  <si>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</si>
  <si>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</si>
  <si>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</si>
  <si>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</si>
  <si>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</si>
  <si>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</si>
  <si>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</si>
  <si>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</si>
  <si>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</si>
  <si>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</si>
  <si>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</si>
  <si>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</si>
  <si>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</si>
  <si>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</si>
  <si>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</si>
  <si>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</si>
  <si>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</si>
  <si>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</si>
  <si>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</si>
  <si>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</si>
  <si>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</si>
  <si>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</si>
  <si>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</si>
  <si>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</si>
  <si>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</si>
  <si>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</si>
  <si>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</si>
  <si>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</si>
  <si>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</si>
  <si>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</si>
  <si>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</si>
  <si>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</si>
  <si>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</si>
  <si>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</si>
  <si>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</si>
  <si>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</si>
  <si>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</si>
  <si>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</si>
  <si>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</si>
  <si>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</si>
  <si>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</si>
  <si>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</si>
  <si>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</si>
  <si>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</si>
  <si>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</si>
  <si>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</si>
  <si>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</si>
  <si>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</si>
  <si>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</si>
  <si>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</si>
  <si>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</si>
  <si>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</si>
  <si>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</si>
  <si>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</si>
  <si>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</si>
  <si>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</si>
  <si>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</si>
  <si>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</si>
  <si>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</si>
  <si>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</si>
  <si>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</si>
  <si>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</si>
  <si>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</si>
  <si>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</si>
  <si>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</si>
  <si>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</si>
  <si>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</si>
  <si>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</si>
  <si>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</si>
  <si>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</si>
  <si>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</si>
  <si>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</si>
  <si>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</si>
  <si>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</si>
  <si>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</si>
  <si>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</si>
  <si>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</si>
  <si>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</si>
  <si>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</si>
  <si>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</si>
  <si>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</si>
  <si>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</si>
  <si>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</si>
  <si>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</si>
  <si>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</si>
  <si>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</si>
  <si>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</si>
  <si>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</si>
  <si>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</si>
  <si>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</si>
  <si>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</si>
  <si>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</si>
  <si>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</si>
  <si>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</si>
  <si>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</si>
  <si>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</si>
  <si>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</si>
  <si>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</si>
  <si>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</si>
  <si>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</si>
  <si>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</si>
  <si>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</si>
  <si>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</si>
  <si>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</si>
  <si>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</si>
  <si>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</si>
  <si>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</si>
  <si>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</si>
  <si>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</si>
  <si>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</si>
  <si>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</si>
  <si>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</si>
  <si>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</si>
  <si>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</si>
  <si>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</si>
  <si>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</si>
  <si>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</si>
  <si>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</si>
  <si>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</si>
  <si>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</si>
  <si>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</si>
  <si>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</si>
  <si>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</si>
  <si>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</si>
  <si>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</si>
  <si>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</si>
  <si>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</si>
  <si>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</si>
  <si>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</si>
  <si>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</si>
  <si>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</si>
  <si>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</si>
  <si>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</si>
  <si>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</si>
  <si>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</si>
  <si>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</si>
  <si>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</si>
  <si>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</si>
  <si>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</si>
  <si>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</si>
  <si>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</si>
  <si>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</si>
  <si>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</si>
  <si>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</si>
  <si>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</si>
  <si>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</si>
  <si>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</si>
  <si>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</si>
  <si>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</si>
  <si>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</si>
  <si>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</si>
  <si>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</si>
  <si>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</si>
  <si>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</si>
  <si>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</si>
  <si>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</si>
  <si>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</si>
  <si>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</si>
  <si>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</si>
  <si>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</si>
  <si>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</si>
  <si>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</si>
  <si>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</si>
  <si>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</si>
  <si>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</si>
  <si>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</si>
  <si>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</si>
  <si>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</si>
  <si>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</si>
  <si>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</si>
  <si>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</si>
  <si>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</si>
  <si>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</si>
  <si>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</si>
  <si>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</si>
  <si>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</si>
  <si>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</si>
  <si>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</si>
  <si>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</si>
  <si>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</si>
  <si>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</si>
  <si>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</si>
  <si>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</si>
  <si>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</si>
  <si>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</si>
  <si>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</si>
  <si>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</si>
  <si>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</si>
  <si>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</si>
  <si>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</si>
  <si>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</si>
  <si>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</si>
  <si>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</si>
  <si>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</si>
  <si>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</si>
  <si>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</si>
  <si>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</si>
  <si>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</si>
  <si>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</si>
  <si>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</si>
  <si>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</si>
  <si>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</si>
  <si>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</si>
  <si>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</si>
  <si>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</si>
  <si>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</si>
  <si>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</si>
  <si>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</si>
  <si>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</si>
  <si>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</si>
  <si>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</si>
  <si>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</si>
  <si>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</si>
  <si>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</si>
  <si>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</si>
  <si>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</si>
  <si>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</si>
  <si>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</si>
  <si>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</si>
  <si>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</si>
  <si>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</si>
  <si>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</si>
  <si>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</si>
  <si>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</si>
  <si>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</si>
  <si>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</si>
  <si>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</si>
  <si>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</si>
  <si>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</si>
  <si>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</si>
  <si>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</si>
  <si>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</si>
  <si>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</si>
  <si>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</si>
  <si>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</si>
  <si>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</si>
  <si>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</si>
  <si>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</si>
  <si>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</si>
  <si>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</si>
  <si>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</si>
  <si>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</si>
  <si>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</si>
  <si>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</si>
  <si>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</si>
  <si>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</si>
  <si>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</si>
  <si>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</si>
  <si>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</si>
  <si>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</si>
  <si>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</si>
  <si>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</si>
  <si>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</si>
  <si>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</si>
  <si>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</si>
  <si>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</si>
  <si>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</si>
  <si>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</si>
  <si>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</si>
  <si>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</si>
  <si>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</si>
  <si>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</si>
  <si>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</si>
  <si>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</si>
  <si>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</si>
  <si>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</si>
  <si>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</si>
  <si>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</si>
  <si>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</si>
  <si>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</si>
  <si>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</si>
  <si>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</si>
  <si>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</si>
  <si>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</si>
  <si>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</si>
  <si>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</si>
  <si>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</si>
  <si>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</si>
  <si>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</si>
  <si>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</si>
  <si>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</si>
  <si>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</si>
  <si>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</si>
  <si>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</si>
  <si>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</si>
  <si>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</si>
  <si>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</si>
  <si>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</si>
  <si>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</si>
  <si>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</si>
  <si>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</si>
  <si>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</si>
  <si>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</si>
  <si>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</si>
  <si>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</si>
  <si>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</si>
  <si>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</si>
  <si>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</si>
  <si>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</si>
  <si>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</si>
  <si>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</si>
  <si>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</si>
  <si>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</si>
  <si>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</si>
  <si>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</si>
  <si>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</si>
  <si>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</si>
  <si>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</si>
  <si>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</si>
  <si>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</si>
  <si>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</si>
  <si>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</si>
  <si>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</si>
  <si>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</si>
  <si>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</si>
  <si>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</si>
  <si>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</si>
  <si>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</si>
  <si>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</si>
  <si>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</si>
  <si>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</si>
  <si>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</si>
  <si>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</si>
  <si>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</si>
  <si>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</si>
  <si>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</si>
  <si>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</si>
  <si>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</si>
  <si>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</si>
  <si>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</si>
  <si>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</si>
  <si>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</si>
  <si>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</si>
  <si>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</si>
  <si>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</si>
  <si>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</si>
  <si>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</si>
  <si>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</si>
  <si>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</si>
  <si>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</si>
  <si>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</si>
  <si>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</si>
  <si>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</si>
  <si>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</si>
  <si>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</si>
  <si>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</si>
  <si>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</si>
  <si>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</si>
  <si>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</si>
  <si>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</si>
  <si>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</si>
  <si>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</si>
  <si>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</si>
  <si>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</si>
  <si>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</si>
  <si>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</si>
  <si>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</si>
  <si>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</si>
  <si>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</si>
  <si>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</si>
  <si>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</si>
  <si>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</si>
  <si>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</si>
  <si>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</si>
  <si>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</si>
  <si>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</si>
  <si>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</si>
  <si>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</si>
  <si>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</si>
  <si>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</si>
  <si>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</si>
  <si>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</si>
  <si>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</si>
  <si>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</si>
  <si>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</si>
  <si>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</si>
  <si>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</si>
  <si>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</si>
  <si>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</si>
  <si>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</si>
  <si>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</si>
  <si>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</si>
  <si>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</si>
  <si>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</si>
  <si>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</si>
  <si>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</si>
  <si>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</si>
  <si>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</si>
  <si>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</si>
  <si>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</si>
  <si>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</si>
  <si>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</si>
  <si>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</si>
  <si>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</si>
  <si>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</si>
  <si>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</si>
  <si>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</si>
  <si>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</si>
  <si>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</si>
  <si>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</si>
  <si>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</si>
  <si>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</si>
  <si>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</si>
  <si>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</si>
  <si>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</si>
  <si>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</si>
  <si>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</si>
  <si>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</si>
  <si>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</si>
  <si>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</si>
  <si>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</si>
  <si>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</si>
  <si>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</si>
  <si>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</si>
  <si>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</si>
  <si>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</si>
  <si>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</si>
  <si>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</si>
  <si>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</si>
  <si>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</si>
  <si>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</si>
  <si>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</si>
  <si>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</si>
  <si>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</si>
  <si>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</si>
  <si>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</si>
  <si>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</si>
  <si>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</si>
  <si>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</si>
  <si>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</si>
  <si>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</si>
  <si>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</si>
  <si>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</si>
  <si>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</si>
  <si>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</si>
  <si>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</si>
  <si>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</si>
  <si>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</si>
  <si>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</si>
  <si>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</si>
  <si>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</si>
  <si>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</si>
  <si>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</si>
  <si>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</si>
  <si>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</si>
  <si>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</si>
  <si>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</si>
  <si>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</si>
  <si>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</si>
  <si>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</si>
  <si>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</si>
  <si>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</si>
  <si>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</si>
  <si>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</si>
  <si>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</si>
  <si>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</si>
  <si>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</si>
  <si>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</si>
  <si>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</si>
  <si>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</si>
  <si>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</si>
  <si>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</si>
  <si>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</si>
  <si>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</si>
  <si>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</si>
  <si>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</si>
  <si>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</si>
  <si>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</si>
  <si>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</si>
  <si>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</si>
  <si>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</si>
  <si>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</si>
  <si>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</si>
  <si>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</si>
  <si>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</si>
  <si>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</si>
  <si>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</si>
  <si>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</si>
  <si>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</si>
  <si>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</si>
  <si>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</si>
  <si>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</si>
  <si>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</si>
  <si>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</si>
  <si>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</si>
  <si>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</si>
  <si>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</si>
  <si>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</si>
  <si>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</si>
  <si>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</si>
  <si>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</si>
  <si>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</si>
  <si>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</si>
  <si>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</si>
  <si>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</si>
  <si>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</si>
  <si>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</si>
  <si>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</si>
  <si>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</si>
  <si>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</si>
  <si>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</si>
  <si>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</si>
  <si>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</si>
  <si>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</si>
  <si>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</si>
  <si>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</si>
  <si>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</si>
  <si>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</si>
  <si>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</si>
  <si>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</si>
  <si>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</si>
  <si>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</si>
  <si>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</si>
  <si>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</si>
  <si>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</si>
  <si>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</si>
  <si>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</si>
  <si>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</si>
  <si>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</si>
  <si>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</si>
  <si>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</si>
  <si>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</si>
  <si>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</si>
  <si>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</si>
  <si>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</si>
  <si>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</si>
  <si>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</si>
  <si>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</si>
  <si>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</si>
  <si>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</si>
  <si>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</si>
  <si>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</si>
  <si>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</si>
  <si>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</si>
  <si>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</si>
  <si>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</si>
  <si>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</si>
  <si>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</si>
  <si>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</si>
  <si>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</si>
  <si>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</si>
  <si>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</si>
  <si>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</si>
  <si>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</si>
  <si>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</si>
  <si>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</si>
  <si>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</si>
  <si>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</si>
  <si>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</si>
  <si>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</si>
  <si>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</si>
  <si>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</si>
  <si>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</si>
  <si>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</si>
  <si>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</si>
  <si>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</si>
  <si>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</si>
  <si>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</si>
  <si>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</si>
  <si>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</si>
  <si>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</si>
  <si>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</si>
  <si>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</si>
  <si>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</si>
  <si>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</si>
  <si>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</si>
  <si>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</si>
  <si>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</si>
  <si>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</si>
  <si>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</si>
  <si>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</si>
  <si>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</si>
  <si>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</si>
  <si>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</si>
  <si>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</si>
  <si>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</si>
  <si>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</si>
  <si>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</si>
  <si>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</si>
  <si>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</si>
  <si>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</si>
  <si>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</si>
  <si>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</si>
  <si>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</si>
  <si>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</si>
  <si>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</si>
  <si>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</si>
  <si>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</si>
  <si>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</si>
  <si>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</si>
  <si>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</si>
  <si>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</si>
  <si>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</si>
  <si>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</si>
  <si>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</si>
  <si>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</si>
  <si>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</si>
  <si>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</si>
  <si>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</si>
  <si>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</si>
  <si>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</si>
  <si>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</si>
  <si>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</si>
  <si>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</si>
  <si>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</si>
  <si>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</si>
  <si>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</si>
  <si>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</si>
  <si>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</si>
  <si>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</si>
  <si>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</si>
  <si>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</si>
  <si>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</si>
  <si>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</si>
  <si>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</si>
  <si>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</si>
  <si>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</si>
  <si>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</si>
  <si>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</si>
  <si>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</si>
  <si>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</si>
  <si>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</si>
  <si>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</si>
  <si>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</si>
  <si>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</si>
  <si>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</si>
  <si>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</si>
  <si>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</si>
  <si>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</si>
  <si>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</si>
  <si>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</si>
  <si>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</si>
  <si>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</si>
  <si>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</si>
  <si>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</si>
  <si>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</si>
  <si>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</si>
  <si>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</si>
  <si>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</si>
  <si>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</si>
  <si>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</si>
  <si>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</si>
  <si>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</si>
  <si>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</si>
  <si>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</si>
  <si>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</si>
  <si>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</si>
  <si>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</si>
  <si>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</si>
  <si>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</si>
  <si>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</si>
  <si>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</si>
  <si>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</si>
  <si>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</si>
  <si>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</si>
  <si>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</si>
  <si>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</si>
  <si>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</si>
  <si>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</si>
  <si>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</si>
  <si>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</si>
  <si>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</si>
  <si>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</si>
  <si>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</si>
  <si>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</si>
  <si>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</si>
  <si>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</si>
  <si>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</si>
  <si>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</si>
  <si>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</si>
  <si>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</si>
  <si>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</si>
  <si>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</si>
  <si>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</si>
  <si>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</si>
  <si>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</si>
  <si>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</si>
  <si>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</si>
  <si>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</si>
  <si>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</si>
  <si>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</si>
  <si>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</si>
  <si>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</si>
  <si>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</si>
  <si>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</si>
  <si>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</si>
  <si>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</si>
  <si>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</si>
  <si>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</si>
  <si>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</si>
  <si>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</si>
  <si>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</si>
  <si>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</si>
  <si>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</si>
  <si>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</si>
  <si>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</si>
  <si>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</si>
  <si>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</si>
  <si>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</si>
  <si>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</si>
  <si>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</si>
  <si>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</si>
  <si>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</si>
  <si>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</si>
  <si>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</si>
  <si>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</si>
  <si>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</si>
  <si>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</si>
  <si>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</si>
  <si>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</si>
  <si>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</si>
  <si>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</si>
  <si>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</si>
  <si>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</si>
  <si>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</si>
  <si>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</si>
  <si>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</si>
  <si>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</si>
  <si>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</si>
  <si>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</si>
  <si>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</si>
  <si>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</si>
  <si>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</si>
  <si>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</si>
  <si>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</si>
  <si>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</si>
  <si>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</si>
  <si>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</si>
  <si>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</si>
  <si>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</si>
  <si>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</si>
  <si>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</si>
  <si>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</si>
  <si>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</si>
  <si>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</si>
  <si>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</si>
  <si>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</si>
  <si>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</si>
  <si>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</si>
  <si>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</si>
  <si>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</si>
  <si>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</si>
  <si>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</si>
  <si>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</si>
  <si>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</si>
  <si>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</si>
  <si>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</si>
  <si>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</si>
  <si>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</si>
  <si>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</si>
  <si>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</si>
  <si>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</si>
  <si>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</si>
  <si>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</si>
  <si>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</si>
  <si>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</si>
  <si>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</si>
  <si>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</si>
  <si>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</si>
  <si>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</si>
  <si>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</si>
  <si>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</si>
  <si>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</si>
  <si>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</si>
  <si>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</si>
  <si>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</si>
  <si>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</si>
  <si>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</si>
  <si>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</si>
  <si>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</si>
  <si>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</si>
  <si>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</si>
  <si>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</si>
  <si>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</si>
  <si>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</si>
  <si>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</si>
  <si>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</si>
  <si>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</si>
  <si>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</si>
  <si>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</si>
  <si>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</si>
  <si>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</si>
  <si>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</si>
  <si>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</si>
  <si>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</si>
  <si>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</si>
  <si>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</si>
  <si>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</si>
  <si>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</si>
  <si>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</si>
  <si>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</si>
  <si>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</si>
  <si>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</si>
  <si>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</si>
  <si>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</si>
  <si>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</si>
  <si>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</si>
  <si>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</si>
  <si>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</si>
  <si>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</si>
  <si>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</si>
  <si>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</si>
  <si>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</si>
  <si>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</si>
  <si>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</si>
  <si>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</si>
  <si>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</si>
  <si>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</si>
  <si>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</si>
  <si>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</si>
  <si>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</si>
  <si>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</si>
  <si>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</si>
  <si>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</si>
  <si>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</si>
  <si>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</si>
  <si>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</si>
  <si>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</si>
  <si>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</si>
  <si>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</si>
  <si>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</si>
  <si>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</si>
  <si>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</si>
  <si>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</si>
  <si>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</si>
  <si>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</si>
  <si>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</si>
  <si>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</si>
  <si>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</si>
  <si>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</si>
  <si>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</si>
  <si>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</si>
  <si>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</si>
  <si>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</si>
  <si>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</si>
  <si>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</si>
  <si>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</si>
  <si>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</si>
  <si>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</si>
  <si>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</si>
  <si>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</si>
  <si>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</si>
  <si>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</si>
  <si>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</si>
  <si>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</si>
  <si>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</si>
  <si>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</si>
  <si>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</si>
  <si>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</si>
  <si>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</si>
  <si>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</si>
  <si>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</si>
  <si>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</si>
  <si>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</si>
  <si>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</si>
  <si>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</si>
  <si>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</si>
  <si>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</si>
  <si>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</si>
  <si>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</si>
  <si>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</si>
  <si>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</si>
  <si>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</si>
  <si>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</si>
  <si>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</si>
  <si>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</si>
  <si>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</si>
  <si>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</si>
  <si>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</si>
  <si>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</si>
  <si>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</si>
  <si>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</si>
  <si>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</si>
  <si>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</si>
  <si>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</si>
  <si>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</si>
  <si>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</si>
  <si>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</si>
  <si>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</si>
  <si>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</si>
  <si>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</si>
  <si>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</si>
  <si>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</si>
  <si>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</si>
  <si>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</si>
  <si>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</si>
  <si>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</si>
  <si>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</si>
  <si>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</si>
  <si>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</si>
  <si>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</si>
  <si>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</si>
  <si>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</si>
  <si>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</si>
  <si>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</si>
  <si>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</si>
  <si>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</si>
  <si>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</si>
  <si>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</si>
  <si>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</si>
  <si>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</si>
  <si>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</si>
  <si>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</si>
  <si>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</si>
  <si>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</si>
  <si>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</si>
  <si>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</si>
  <si>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</si>
  <si>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</si>
  <si>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</si>
  <si>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</si>
  <si>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</si>
  <si>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</si>
  <si>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</si>
  <si>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</si>
  <si>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</si>
  <si>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</si>
  <si>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</si>
  <si>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</si>
  <si>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</si>
  <si>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</si>
  <si>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</si>
  <si>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</si>
  <si>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</si>
  <si>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</si>
  <si>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</si>
  <si>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</si>
  <si>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</si>
  <si>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</si>
  <si>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</si>
  <si>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</si>
  <si>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</si>
  <si>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</si>
  <si>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</si>
  <si>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</si>
  <si>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</si>
  <si>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</si>
  <si>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</si>
  <si>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</si>
  <si>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</si>
  <si>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</si>
  <si>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</si>
  <si>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</si>
  <si>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</si>
  <si>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</si>
  <si>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</si>
  <si>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</si>
  <si>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</si>
  <si>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</si>
  <si>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</si>
  <si>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</si>
  <si>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</si>
  <si>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</si>
  <si>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</si>
  <si>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</si>
  <si>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</si>
  <si>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</si>
  <si>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</si>
  <si>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</si>
  <si>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</si>
  <si>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</si>
  <si>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</si>
  <si>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</si>
  <si>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</si>
  <si>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</si>
  <si>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</si>
  <si>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</si>
  <si>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</si>
  <si>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</si>
  <si>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</si>
  <si>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</si>
  <si>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</si>
  <si>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</si>
  <si>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</si>
  <si>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</si>
  <si>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</si>
  <si>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</si>
  <si>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</si>
  <si>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</si>
  <si>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</si>
  <si>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</si>
  <si>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</si>
  <si>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</si>
  <si>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</si>
  <si>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</si>
  <si>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</si>
  <si>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</si>
  <si>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</si>
  <si>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</si>
  <si>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</si>
  <si>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</si>
  <si>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</si>
  <si>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</si>
  <si>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</si>
  <si>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</si>
  <si>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</si>
  <si>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</si>
  <si>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</si>
  <si>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</si>
  <si>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</si>
  <si>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</si>
  <si>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</si>
  <si>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</si>
  <si>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</si>
  <si>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</si>
  <si>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</si>
  <si>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</si>
  <si>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</si>
  <si>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</si>
  <si>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</si>
  <si>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</si>
  <si>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</si>
  <si>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</si>
  <si>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</si>
  <si>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</si>
  <si>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</si>
  <si>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</si>
  <si>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</si>
  <si>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</si>
  <si>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</si>
  <si>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</si>
  <si>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</si>
  <si>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</si>
  <si>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</si>
  <si>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</si>
  <si>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</si>
  <si>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</si>
  <si>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</si>
  <si>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</si>
  <si>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</si>
  <si>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</si>
  <si>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</si>
  <si>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</si>
  <si>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</si>
  <si>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</si>
  <si>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</si>
  <si>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</si>
  <si>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</si>
  <si>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</si>
  <si>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</si>
  <si>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</si>
  <si>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</si>
  <si>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</si>
  <si>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</si>
  <si>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</si>
  <si>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</si>
  <si>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</si>
  <si>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</si>
  <si>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</si>
  <si>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</si>
  <si>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</si>
  <si>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</si>
  <si>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</si>
  <si>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</si>
  <si>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</si>
  <si>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</si>
  <si>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</si>
  <si>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</si>
  <si>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</si>
  <si>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</si>
  <si>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</si>
  <si>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</si>
  <si>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</si>
  <si>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</si>
  <si>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</si>
  <si>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</si>
  <si>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</si>
  <si>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</si>
  <si>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</si>
  <si>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</si>
  <si>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</si>
  <si>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</si>
  <si>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</si>
  <si>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</si>
  <si>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</si>
  <si>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</si>
  <si>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</si>
  <si>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</si>
  <si>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</si>
  <si>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</si>
  <si>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</si>
  <si>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</si>
  <si>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</si>
  <si>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</si>
  <si>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</si>
  <si>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</si>
  <si>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</si>
  <si>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</si>
  <si>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</si>
  <si>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</si>
  <si>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</si>
  <si>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</si>
  <si>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</si>
  <si>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</si>
  <si>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</si>
  <si>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</si>
  <si>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</si>
  <si>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</si>
  <si>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</si>
  <si>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</si>
  <si>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</si>
  <si>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</si>
  <si>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</si>
  <si>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</si>
  <si>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</si>
  <si>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</si>
  <si>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</si>
  <si>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</si>
  <si>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</si>
  <si>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</si>
  <si>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</si>
  <si>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</si>
  <si>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</si>
  <si>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</si>
  <si>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</si>
  <si>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</si>
  <si>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</si>
  <si>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</si>
  <si>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</si>
  <si>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</si>
  <si>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</si>
  <si>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</si>
  <si>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</si>
  <si>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</si>
  <si>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</si>
  <si>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</si>
  <si>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</si>
  <si>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</si>
  <si>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</si>
  <si>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</si>
  <si>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</si>
  <si>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</si>
  <si>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</si>
  <si>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</si>
  <si>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</si>
  <si>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</si>
  <si>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</si>
  <si>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</si>
  <si>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</si>
  <si>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</si>
  <si>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</si>
  <si>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</si>
  <si>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</si>
  <si>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</si>
  <si>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</si>
  <si>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</si>
  <si>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</si>
  <si>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</si>
  <si>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</si>
  <si>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</si>
  <si>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</si>
  <si>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</si>
  <si>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</si>
  <si>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</si>
  <si>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</si>
  <si>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</si>
  <si>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</si>
  <si>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</si>
  <si>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</si>
  <si>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</si>
  <si>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</si>
  <si>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</si>
  <si>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</si>
  <si>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</si>
  <si>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</si>
  <si>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</si>
  <si>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</si>
  <si>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</si>
  <si>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</si>
  <si>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</si>
  <si>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</si>
  <si>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</si>
  <si>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</si>
  <si>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</si>
  <si>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</si>
  <si>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</si>
  <si>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</si>
  <si>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</si>
  <si>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</si>
  <si>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</si>
  <si>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</si>
  <si>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</si>
  <si>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</si>
  <si>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</si>
  <si>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</si>
  <si>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</si>
  <si>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</si>
  <si>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</si>
  <si>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</si>
  <si>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</si>
  <si>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</si>
  <si>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</si>
  <si>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</si>
  <si>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</si>
  <si>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</si>
  <si>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</si>
  <si>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</si>
  <si>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</si>
  <si>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</si>
  <si>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</si>
  <si>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</si>
  <si>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</si>
  <si>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</si>
  <si>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</si>
  <si>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</si>
  <si>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</si>
  <si>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</si>
  <si>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</si>
  <si>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</si>
  <si>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</si>
  <si>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</si>
  <si>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</si>
  <si>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</si>
  <si>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</si>
  <si>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</si>
  <si>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</si>
  <si>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</si>
  <si>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</si>
  <si>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</si>
  <si>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</si>
  <si>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</si>
  <si>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</si>
  <si>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</si>
  <si>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</si>
  <si>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</si>
  <si>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</si>
  <si>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</si>
  <si>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</si>
  <si>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</si>
  <si>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</si>
  <si>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</si>
  <si>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</si>
  <si>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</si>
  <si>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</si>
  <si>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</si>
  <si>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</si>
  <si>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</si>
  <si>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</si>
  <si>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</si>
  <si>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</si>
  <si>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</si>
  <si>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</si>
  <si>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</si>
  <si>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</si>
  <si>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</si>
  <si>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</si>
  <si>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</si>
  <si>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</si>
  <si>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</si>
  <si>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</si>
  <si>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</si>
  <si>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</si>
  <si>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</si>
  <si>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</si>
  <si>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</si>
  <si>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</si>
  <si>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</si>
  <si>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</si>
  <si>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</si>
  <si>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</si>
  <si>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</si>
  <si>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</si>
  <si>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</si>
  <si>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</si>
  <si>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</si>
  <si>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</si>
  <si>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</si>
  <si>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</si>
  <si>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</si>
  <si>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</si>
  <si>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</si>
  <si>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</si>
  <si>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</si>
  <si>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</si>
  <si>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</si>
  <si>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</si>
  <si>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</si>
  <si>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</si>
  <si>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</si>
  <si>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</si>
  <si>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</si>
  <si>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</si>
  <si>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</si>
  <si>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</si>
  <si>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</si>
  <si>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</si>
  <si>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</si>
  <si>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</si>
  <si>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</si>
  <si>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</si>
  <si>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</si>
  <si>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</si>
  <si>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</si>
  <si>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</si>
  <si>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</si>
  <si>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</si>
  <si>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</si>
  <si>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</si>
  <si>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</si>
  <si>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</si>
  <si>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</si>
  <si>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</si>
  <si>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</si>
  <si>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</si>
  <si>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</si>
  <si>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</si>
  <si>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</si>
  <si>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</si>
  <si>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</si>
  <si>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</si>
  <si>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</si>
  <si>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</si>
  <si>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</si>
  <si>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</si>
  <si>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</si>
  <si>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</si>
  <si>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</si>
  <si>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</si>
  <si>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</si>
  <si>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</si>
  <si>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</si>
  <si>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</si>
  <si>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</si>
  <si>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</si>
  <si>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</si>
  <si>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</si>
  <si>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</si>
  <si>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</si>
  <si>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</si>
  <si>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</si>
  <si>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</si>
  <si>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</si>
  <si>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</si>
  <si>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</si>
  <si>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</si>
  <si>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</si>
  <si>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</si>
  <si>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</si>
  <si>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</si>
  <si>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</si>
  <si>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</si>
  <si>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</si>
  <si>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</si>
  <si>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</si>
  <si>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</si>
  <si>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</si>
  <si>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</si>
  <si>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</si>
  <si>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</si>
  <si>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</si>
  <si>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</si>
  <si>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</si>
  <si>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</si>
  <si>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</si>
  <si>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</si>
  <si>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</si>
  <si>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</si>
  <si>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</si>
  <si>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</si>
  <si>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</si>
  <si>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</si>
  <si>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</si>
  <si>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</si>
  <si>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</si>
  <si>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</si>
  <si>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</si>
  <si>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</si>
  <si>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</si>
  <si>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</si>
  <si>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</si>
  <si>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</si>
  <si>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</si>
  <si>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</si>
  <si>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</si>
  <si>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</si>
  <si>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</si>
  <si>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</si>
  <si>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</si>
  <si>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</si>
  <si>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</si>
  <si>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</si>
  <si>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</si>
  <si>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</si>
  <si>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</si>
  <si>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</si>
  <si>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</si>
  <si>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</si>
  <si>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</si>
  <si>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</si>
  <si>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</si>
  <si>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</si>
  <si>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</si>
  <si>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</si>
  <si>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</si>
  <si>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</si>
  <si>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</si>
  <si>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</si>
  <si>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</si>
  <si>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</si>
  <si>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</si>
  <si>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</si>
  <si>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</si>
  <si>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</si>
  <si>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</si>
  <si>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</si>
  <si>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</si>
  <si>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</si>
  <si>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</si>
  <si>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</si>
  <si>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</si>
  <si>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</si>
  <si>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</si>
  <si>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</si>
  <si>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</si>
  <si>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</si>
  <si>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</si>
  <si>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</si>
  <si>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</si>
  <si>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</si>
  <si>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</si>
  <si>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</si>
  <si>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</si>
  <si>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</si>
  <si>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</si>
  <si>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</si>
  <si>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</si>
  <si>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</si>
  <si>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</si>
  <si>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</si>
  <si>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</si>
  <si>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</si>
  <si>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</si>
  <si>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</si>
  <si>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</si>
  <si>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</si>
  <si>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</si>
  <si>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</si>
  <si>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</si>
  <si>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</si>
  <si>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</si>
  <si>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</si>
  <si>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</si>
  <si>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</si>
  <si>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</si>
  <si>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</si>
  <si>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</si>
  <si>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</si>
  <si>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</si>
  <si>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</si>
  <si>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</si>
  <si>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</si>
  <si>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</si>
  <si>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</si>
  <si>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</si>
  <si>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</si>
  <si>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</si>
  <si>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</si>
  <si>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</si>
  <si>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</si>
  <si>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</si>
  <si>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</si>
  <si>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</si>
  <si>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</si>
  <si>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</si>
  <si>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</si>
  <si>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</si>
  <si>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</si>
  <si>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</si>
  <si>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</si>
  <si>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</si>
  <si>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</si>
  <si>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</si>
  <si>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</si>
  <si>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</si>
  <si>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</si>
  <si>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</si>
  <si>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</si>
  <si>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</si>
  <si>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</si>
  <si>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</si>
  <si>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</si>
  <si>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</si>
  <si>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</si>
  <si>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</si>
  <si>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</si>
  <si>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</si>
  <si>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</si>
  <si>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</si>
  <si>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</si>
  <si>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</si>
  <si>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</si>
  <si>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</si>
  <si>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</si>
  <si>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</si>
  <si>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</si>
  <si>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</si>
  <si>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</si>
  <si>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</si>
  <si>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</si>
  <si>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</si>
  <si>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</si>
  <si>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</si>
  <si>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</si>
  <si>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</si>
  <si>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</si>
  <si>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</si>
  <si>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</si>
  <si>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</si>
  <si>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</si>
  <si>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</si>
  <si>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</si>
  <si>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</si>
  <si>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</si>
  <si>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</si>
  <si>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</si>
  <si>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</si>
  <si>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</si>
  <si>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</si>
  <si>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</si>
  <si>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</si>
  <si>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</si>
  <si>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</si>
  <si>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</si>
  <si>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</si>
  <si>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</si>
  <si>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</si>
  <si>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</si>
  <si>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</si>
  <si>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</si>
  <si>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</si>
  <si>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</si>
  <si>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</si>
  <si>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</si>
  <si>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</si>
  <si>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</si>
  <si>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</si>
  <si>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</si>
  <si>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</si>
  <si>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</si>
  <si>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</si>
  <si>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</si>
  <si>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</si>
  <si>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</si>
  <si>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</si>
  <si>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</si>
  <si>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</si>
  <si>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</si>
  <si>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</si>
  <si>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</si>
  <si>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</si>
  <si>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</si>
  <si>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</si>
  <si>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</si>
  <si>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</si>
  <si>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</si>
  <si>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</si>
  <si>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</si>
  <si>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</si>
  <si>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</si>
  <si>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</si>
  <si>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</si>
  <si>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</si>
  <si>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</si>
  <si>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</si>
  <si>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</si>
  <si>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</si>
  <si>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</si>
  <si>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</si>
  <si>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</si>
  <si>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</si>
  <si>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</si>
  <si>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</si>
  <si>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</si>
  <si>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</si>
  <si>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</si>
  <si>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</si>
  <si>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</si>
  <si>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</si>
  <si>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</si>
  <si>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</si>
  <si>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</si>
  <si>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</si>
  <si>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</si>
  <si>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</si>
  <si>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</si>
  <si>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</si>
  <si>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</si>
  <si>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</si>
  <si>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</si>
  <si>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</si>
  <si>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</si>
  <si>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</si>
  <si>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</si>
  <si>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</si>
  <si>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</si>
  <si>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</si>
  <si>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</si>
  <si>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</si>
  <si>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</si>
  <si>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</si>
  <si>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</si>
  <si>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</si>
  <si>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</si>
  <si>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</si>
  <si>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</si>
  <si>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</si>
  <si>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</si>
  <si>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</si>
  <si>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</si>
  <si>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</si>
  <si>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</si>
  <si>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</si>
  <si>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</si>
  <si>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</si>
  <si>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</si>
  <si>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</si>
  <si>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</si>
  <si>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</si>
  <si>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</si>
  <si>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</si>
  <si>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</si>
  <si>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</si>
  <si>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</si>
  <si>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</si>
  <si>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</si>
  <si>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</si>
  <si>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</si>
  <si>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</si>
  <si>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</si>
  <si>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</si>
  <si>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</si>
  <si>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</si>
  <si>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</si>
  <si>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</si>
  <si>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</si>
  <si>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</si>
  <si>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</si>
  <si>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</si>
  <si>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</si>
  <si>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</si>
  <si>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</si>
  <si>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</si>
  <si>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</si>
  <si>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</si>
  <si>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</si>
  <si>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</si>
  <si>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</si>
  <si>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</si>
  <si>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</si>
  <si>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</si>
  <si>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</si>
  <si>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</si>
  <si>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</si>
  <si>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</si>
  <si>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</si>
  <si>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</si>
  <si>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</si>
  <si>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</si>
  <si>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</si>
  <si>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</si>
  <si>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</si>
  <si>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</si>
  <si>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</si>
  <si>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</si>
  <si>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</si>
  <si>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</si>
  <si>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</si>
  <si>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</si>
  <si>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</si>
  <si>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</si>
  <si>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</si>
  <si>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</si>
  <si>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</si>
  <si>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</si>
  <si>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</si>
  <si>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</si>
  <si>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</si>
  <si>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</si>
  <si>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</si>
  <si>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</si>
  <si>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</si>
  <si>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</si>
  <si>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</si>
  <si>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</si>
  <si>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</si>
  <si>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</si>
  <si>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</si>
  <si>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</si>
  <si>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</si>
  <si>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</si>
  <si>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</si>
  <si>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</si>
  <si>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</si>
  <si>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</si>
  <si>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</si>
  <si>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</si>
  <si>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</si>
  <si>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</si>
  <si>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</si>
  <si>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</si>
  <si>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</si>
  <si>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</si>
  <si>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</si>
  <si>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</si>
  <si>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</si>
  <si>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</si>
  <si>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</si>
  <si>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</si>
  <si>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</si>
  <si>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</si>
  <si>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</si>
  <si>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</si>
  <si>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</si>
  <si>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</si>
  <si>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</si>
  <si>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</si>
  <si>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</si>
  <si>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</si>
  <si>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</si>
  <si>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</si>
  <si>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</si>
  <si>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</si>
  <si>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</si>
  <si>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</si>
  <si>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</si>
  <si>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</si>
  <si>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</si>
  <si>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</si>
  <si>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</si>
  <si>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</si>
  <si>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</si>
  <si>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</si>
  <si>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</si>
  <si>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</si>
  <si>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</si>
  <si>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</si>
  <si>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</si>
  <si>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</si>
  <si>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</si>
  <si>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</si>
  <si>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</si>
  <si>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</si>
  <si>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</si>
  <si>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</si>
  <si>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</si>
  <si>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</si>
  <si>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</si>
  <si>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</si>
  <si>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</si>
  <si>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</si>
  <si>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</si>
  <si>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</si>
  <si>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</si>
  <si>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</si>
  <si>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</si>
  <si>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</si>
  <si>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</si>
  <si>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</si>
  <si>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</si>
  <si>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</si>
  <si>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</si>
  <si>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</si>
  <si>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</si>
  <si>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</si>
  <si>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</si>
  <si>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</si>
  <si>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</si>
  <si>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</si>
  <si>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</si>
  <si>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</si>
  <si>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</si>
  <si>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</si>
  <si>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</si>
  <si>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</si>
  <si>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</si>
  <si>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</si>
  <si>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</si>
  <si>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</si>
  <si>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</si>
  <si>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</si>
  <si>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</si>
  <si>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</si>
  <si>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</si>
  <si>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</si>
  <si>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</si>
  <si>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</si>
  <si>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</si>
  <si>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</si>
  <si>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</si>
  <si>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</si>
  <si>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</si>
  <si>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</si>
  <si>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</si>
  <si>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</si>
  <si>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</si>
  <si>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</si>
  <si>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</si>
  <si>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</si>
  <si>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</si>
  <si>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</si>
  <si>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</si>
  <si>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</si>
  <si>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</si>
  <si>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</si>
  <si>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</si>
  <si>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</si>
  <si>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</si>
  <si>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</si>
  <si>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</si>
  <si>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</si>
  <si>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</si>
  <si>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</si>
  <si>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</si>
  <si>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</si>
  <si>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</si>
  <si>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</si>
  <si>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</si>
  <si>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</si>
  <si>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</si>
  <si>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</si>
  <si>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</si>
  <si>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</si>
  <si>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</si>
  <si>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</si>
  <si>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</si>
  <si>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</si>
  <si>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</si>
  <si>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</si>
  <si>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</si>
  <si>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</si>
  <si>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</si>
  <si>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</si>
  <si>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</si>
  <si>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</si>
  <si>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</si>
  <si>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</si>
  <si>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</si>
  <si>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</si>
  <si>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</si>
  <si>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</si>
  <si>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</si>
  <si>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</si>
  <si>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</si>
  <si>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</si>
  <si>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</si>
  <si>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</si>
  <si>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</si>
  <si>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</si>
  <si>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</si>
  <si>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</si>
  <si>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</si>
  <si>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</si>
  <si>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</si>
  <si>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</si>
  <si>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</si>
  <si>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</si>
  <si>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</si>
  <si>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</si>
  <si>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</si>
  <si>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</si>
  <si>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</si>
  <si>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</si>
  <si>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</si>
  <si>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</si>
  <si>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</si>
  <si>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</si>
  <si>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</si>
  <si>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</si>
  <si>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</si>
  <si>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</si>
  <si>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</si>
  <si>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</si>
  <si>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</si>
  <si>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</si>
  <si>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</si>
  <si>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</si>
  <si>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</si>
  <si>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</si>
  <si>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</si>
  <si>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</si>
  <si>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</si>
  <si>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</si>
  <si>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</si>
  <si>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</si>
  <si>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</si>
  <si>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</si>
  <si>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</si>
  <si>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</si>
  <si>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</si>
  <si>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</si>
  <si>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</si>
  <si>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</si>
  <si>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</si>
  <si>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</si>
  <si>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</si>
  <si>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</si>
  <si>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</si>
  <si>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</si>
  <si>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</si>
  <si>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</si>
  <si>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</si>
  <si>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</si>
  <si>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</si>
  <si>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</si>
  <si>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</si>
  <si>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</si>
  <si>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</si>
  <si>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</si>
  <si>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</si>
  <si>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</si>
  <si>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</si>
  <si>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</si>
  <si>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</si>
  <si>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</si>
  <si>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</si>
  <si>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</si>
  <si>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</si>
  <si>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</si>
  <si>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</si>
  <si>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</si>
  <si>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</si>
  <si>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</si>
  <si>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</si>
  <si>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</si>
  <si>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</si>
  <si>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</si>
  <si>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</si>
  <si>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</si>
  <si>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</si>
  <si>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</si>
  <si>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</si>
  <si>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</si>
  <si>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</si>
  <si>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</si>
  <si>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</si>
  <si>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</si>
  <si>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</si>
  <si>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</si>
  <si>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</si>
  <si>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</si>
  <si>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</si>
  <si>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</si>
  <si>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</si>
  <si>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</si>
  <si>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</si>
  <si>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</si>
  <si>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</si>
  <si>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</si>
  <si>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</si>
  <si>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</si>
  <si>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</si>
  <si>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</si>
  <si>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</si>
  <si>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</si>
  <si>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</si>
  <si>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</si>
  <si>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</si>
  <si>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</si>
  <si>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</si>
  <si>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</si>
  <si>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</si>
  <si>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</si>
  <si>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</si>
  <si>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</si>
  <si>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</si>
  <si>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</si>
  <si>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</si>
  <si>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</si>
  <si>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</si>
  <si>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</si>
  <si>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</si>
  <si>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</si>
  <si>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</si>
  <si>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</si>
  <si>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</si>
  <si>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</si>
  <si>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</si>
  <si>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</si>
  <si>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</si>
  <si>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</si>
  <si>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</si>
  <si>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</si>
  <si>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</si>
  <si>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</si>
  <si>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</si>
  <si>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</si>
  <si>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</si>
  <si>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</si>
  <si>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</si>
  <si>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</si>
  <si>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</si>
  <si>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</si>
  <si>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</si>
  <si>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</si>
  <si>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</si>
  <si>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</si>
  <si>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</si>
  <si>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</si>
  <si>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</si>
  <si>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</si>
  <si>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</si>
  <si>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</si>
  <si>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</si>
  <si>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</si>
  <si>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</si>
  <si>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</si>
  <si>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</si>
  <si>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</si>
  <si>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</si>
  <si>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</si>
  <si>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</si>
  <si>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</si>
  <si>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</si>
  <si>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</si>
  <si>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</si>
  <si>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</si>
  <si>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</si>
  <si>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</si>
  <si>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</si>
  <si>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</si>
  <si>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</si>
  <si>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</si>
  <si>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</si>
  <si>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</si>
  <si>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</si>
  <si>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</si>
  <si>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</si>
  <si>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</si>
  <si>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</si>
  <si>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</si>
  <si>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</si>
  <si>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</si>
  <si>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</si>
  <si>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</si>
  <si>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</si>
  <si>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</si>
  <si>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</si>
  <si>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</si>
  <si>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</si>
  <si>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</si>
  <si>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</si>
  <si>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</si>
  <si>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</si>
  <si>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</si>
  <si>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</si>
  <si>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</si>
  <si>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</si>
  <si>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</si>
  <si>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</si>
  <si>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</si>
  <si>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</si>
  <si>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</si>
  <si>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</si>
  <si>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</si>
  <si>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</si>
  <si>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</si>
  <si>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</si>
  <si>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</si>
  <si>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</si>
  <si>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</si>
  <si>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</si>
  <si>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</si>
  <si>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</si>
  <si>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</si>
  <si>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</si>
  <si>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</si>
  <si>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</si>
  <si>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</si>
  <si>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</si>
  <si>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</si>
  <si>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</si>
  <si>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</si>
  <si>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</si>
  <si>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</si>
  <si>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</si>
  <si>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</si>
  <si>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</si>
  <si>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</si>
  <si>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</si>
  <si>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</si>
  <si>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</si>
  <si>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</si>
  <si>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</si>
  <si>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</si>
  <si>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</si>
  <si>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</si>
  <si>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</si>
  <si>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</si>
  <si>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</si>
  <si>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</si>
  <si>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</si>
  <si>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</si>
  <si>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</si>
  <si>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</si>
  <si>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</si>
  <si>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</si>
  <si>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</si>
  <si>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</si>
  <si>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</si>
  <si>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</si>
  <si>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</si>
  <si>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</si>
  <si>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</si>
  <si>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</si>
  <si>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</si>
  <si>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</si>
  <si>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</si>
  <si>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</si>
  <si>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</si>
  <si>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</si>
  <si>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</si>
  <si>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</si>
  <si>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</si>
  <si>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</si>
  <si>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</si>
  <si>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</si>
  <si>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</si>
  <si>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</si>
  <si>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</si>
  <si>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</si>
  <si>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</si>
  <si>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</si>
  <si>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</si>
  <si>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</si>
  <si>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</si>
  <si>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</si>
  <si>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</si>
  <si>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</si>
  <si>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</si>
  <si>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</si>
  <si>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</si>
  <si>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</si>
  <si>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</si>
  <si>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</si>
  <si>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</si>
  <si>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</si>
  <si>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</si>
  <si>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</si>
  <si>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</si>
  <si>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</si>
  <si>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</si>
  <si>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</si>
  <si>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</si>
  <si>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</si>
  <si>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</si>
  <si>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</si>
  <si>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</si>
  <si>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</si>
  <si>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</si>
  <si>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</si>
  <si>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</si>
  <si>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</si>
  <si>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</si>
  <si>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</si>
  <si>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</si>
  <si>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</si>
  <si>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</si>
  <si>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</si>
  <si>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</si>
  <si>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</si>
  <si>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</si>
  <si>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</si>
  <si>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</si>
  <si>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</si>
  <si>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</si>
  <si>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</si>
  <si>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</si>
  <si>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</si>
  <si>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</si>
  <si>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</si>
  <si>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</si>
  <si>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</si>
  <si>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</si>
  <si>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</si>
  <si>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</si>
  <si>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</si>
  <si>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</si>
  <si>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</si>
  <si>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</si>
  <si>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</si>
  <si>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</si>
  <si>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</si>
  <si>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</si>
  <si>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</si>
  <si>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</si>
  <si>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</si>
  <si>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</si>
  <si>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</si>
  <si>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</si>
  <si>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</si>
  <si>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</si>
  <si>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</si>
  <si>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</si>
  <si>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</si>
  <si>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</si>
  <si>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</si>
  <si>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</si>
  <si>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</si>
  <si>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</si>
  <si>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</si>
  <si>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</si>
  <si>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</si>
  <si>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</si>
  <si>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</si>
  <si>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</si>
  <si>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</si>
  <si>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</si>
  <si>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</si>
  <si>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</si>
  <si>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</si>
  <si>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</si>
  <si>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</si>
  <si>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</si>
  <si>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</si>
  <si>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</si>
  <si>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</si>
  <si>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</si>
  <si>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</si>
  <si>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</si>
  <si>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</si>
  <si>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</si>
  <si>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</si>
  <si>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</si>
  <si>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</si>
  <si>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</si>
  <si>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</si>
  <si>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</si>
  <si>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</si>
  <si>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</si>
  <si>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</si>
  <si>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</si>
  <si>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</si>
  <si>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</si>
  <si>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</si>
  <si>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</si>
  <si>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</si>
  <si>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</si>
  <si>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</si>
  <si>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</si>
  <si>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</si>
  <si>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</si>
  <si>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</si>
  <si>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</si>
  <si>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</si>
  <si>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</si>
  <si>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</si>
  <si>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</si>
  <si>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</si>
  <si>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</si>
  <si>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</si>
  <si>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</si>
  <si>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</si>
  <si>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</si>
  <si>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</si>
  <si>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</si>
  <si>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</si>
  <si>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</si>
  <si>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</si>
  <si>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</si>
  <si>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</si>
  <si>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</si>
  <si>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</si>
  <si>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</si>
  <si>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</si>
  <si>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</si>
  <si>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</si>
  <si>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</si>
  <si>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</si>
  <si>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</si>
  <si>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</si>
  <si>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</si>
  <si>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</si>
  <si>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</si>
  <si>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</si>
  <si>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</si>
  <si>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</si>
  <si>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</si>
  <si>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</si>
  <si>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</si>
  <si>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</si>
  <si>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</si>
  <si>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</si>
  <si>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</si>
  <si>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</si>
  <si>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</si>
  <si>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</si>
  <si>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</si>
  <si>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</si>
  <si>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</si>
  <si>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</si>
  <si>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</si>
  <si>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</si>
  <si>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</si>
  <si>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</si>
  <si>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</si>
  <si>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</si>
  <si>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</si>
  <si>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</si>
  <si>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</si>
  <si>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</si>
  <si>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</si>
  <si>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</si>
  <si>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</si>
  <si>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</si>
  <si>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</si>
  <si>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</si>
  <si>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</si>
  <si>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</si>
  <si>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</si>
  <si>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</si>
  <si>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</si>
  <si>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</si>
  <si>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</si>
  <si>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</si>
  <si>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</si>
  <si>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</si>
  <si>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</si>
  <si>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</si>
  <si>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</si>
  <si>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</si>
  <si>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</si>
  <si>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</si>
  <si>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</si>
  <si>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</si>
  <si>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</si>
  <si>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</si>
  <si>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</si>
  <si>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</si>
  <si>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</si>
  <si>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</si>
  <si>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</si>
  <si>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</si>
  <si>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</si>
  <si>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</si>
  <si>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</si>
  <si>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</si>
  <si>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</si>
  <si>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</si>
  <si>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</si>
  <si>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</si>
  <si>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</si>
  <si>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</si>
  <si>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</si>
  <si>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</si>
  <si>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</si>
  <si>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</si>
  <si>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</si>
  <si>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</si>
  <si>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</si>
  <si>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</si>
  <si>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</si>
  <si>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</si>
  <si>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</si>
  <si>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</si>
  <si>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</si>
  <si>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</si>
  <si>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</si>
  <si>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</si>
  <si>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</si>
  <si>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</si>
  <si>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</si>
  <si>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</si>
  <si>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</si>
  <si>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</si>
  <si>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</si>
  <si>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</si>
  <si>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</si>
  <si>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</si>
  <si>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</si>
  <si>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</si>
  <si>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</si>
  <si>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</si>
  <si>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</si>
  <si>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</si>
  <si>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</si>
  <si>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</si>
  <si>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</si>
  <si>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</si>
  <si>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</si>
  <si>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</si>
  <si>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</si>
  <si>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</si>
  <si>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</si>
  <si>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</si>
  <si>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</si>
  <si>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</si>
  <si>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</si>
  <si>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</si>
  <si>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</si>
  <si>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</si>
  <si>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</si>
  <si>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</si>
  <si>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</si>
  <si>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</si>
  <si>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</si>
  <si>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</si>
  <si>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</si>
  <si>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</si>
  <si>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</si>
  <si>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</si>
  <si>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</si>
  <si>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</si>
  <si>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</si>
  <si>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</si>
  <si>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</si>
  <si>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</si>
  <si>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</si>
  <si>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</si>
  <si>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</si>
  <si>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</si>
  <si>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</si>
  <si>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</si>
  <si>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</si>
  <si>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</si>
  <si>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</si>
  <si>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</si>
  <si>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</si>
  <si>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</si>
  <si>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</si>
  <si>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</si>
  <si>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</si>
  <si>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</si>
  <si>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</si>
  <si>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</si>
  <si>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</si>
  <si>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</si>
  <si>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</si>
  <si>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</si>
  <si>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</si>
  <si>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</si>
  <si>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</si>
  <si>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</si>
  <si>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</si>
  <si>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</si>
  <si>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</si>
  <si>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</si>
  <si>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</si>
  <si>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</si>
  <si>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</si>
  <si>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</si>
  <si>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</si>
  <si>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</si>
  <si>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</si>
  <si>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</si>
  <si>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</si>
  <si>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</si>
  <si>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</si>
  <si>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</si>
  <si>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</si>
  <si>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</si>
  <si>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</si>
  <si>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</si>
  <si>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</si>
  <si>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</si>
  <si>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</si>
  <si>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</si>
  <si>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</si>
  <si>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</si>
  <si>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</si>
  <si>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</si>
  <si>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</si>
  <si>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</si>
  <si>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</si>
  <si>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</si>
  <si>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</si>
  <si>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</si>
  <si>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</si>
  <si>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</si>
  <si>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</si>
  <si>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</si>
  <si>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</si>
  <si>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</si>
  <si>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</si>
  <si>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</si>
  <si>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</si>
  <si>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</si>
  <si>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</si>
  <si>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</si>
  <si>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</si>
  <si>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</si>
  <si>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</si>
  <si>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</si>
  <si>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</si>
  <si>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</si>
  <si>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</si>
  <si>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</si>
  <si>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</si>
  <si>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</si>
  <si>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</si>
  <si>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</si>
  <si>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</si>
  <si>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</si>
  <si>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</si>
  <si>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</si>
  <si>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</si>
  <si>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</si>
  <si>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</si>
  <si>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</si>
  <si>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</si>
  <si>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</si>
  <si>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</si>
  <si>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</si>
  <si>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</si>
  <si>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</si>
  <si>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</si>
  <si>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</si>
  <si>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</si>
  <si>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</si>
  <si>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</si>
  <si>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</si>
  <si>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</si>
  <si>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</si>
  <si>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</si>
  <si>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</si>
  <si>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</si>
  <si>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</si>
  <si>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</si>
  <si>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</si>
  <si>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</si>
  <si>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</si>
  <si>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</si>
  <si>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</si>
  <si>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</si>
  <si>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</si>
  <si>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</si>
  <si>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</si>
  <si>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</si>
  <si>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</si>
  <si>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</si>
  <si>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</si>
  <si>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</si>
  <si>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</si>
  <si>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</si>
  <si>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</si>
  <si>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</si>
  <si>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</si>
  <si>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</si>
  <si>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</si>
  <si>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</si>
  <si>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</si>
  <si>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</si>
  <si>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</si>
  <si>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</si>
  <si>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</si>
  <si>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</si>
  <si>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</si>
  <si>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</si>
  <si>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</si>
  <si>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</si>
  <si>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</si>
  <si>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</si>
  <si>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</si>
  <si>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</si>
  <si>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</si>
  <si>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</si>
  <si>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</si>
  <si>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</si>
  <si>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</si>
  <si>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</si>
  <si>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</si>
  <si>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</si>
  <si>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</si>
  <si>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</si>
  <si>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</si>
  <si>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</si>
  <si>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</si>
  <si>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</si>
  <si>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</si>
  <si>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</si>
  <si>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</si>
  <si>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</si>
  <si>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</si>
  <si>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</si>
  <si>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</si>
  <si>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</si>
  <si>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</si>
  <si>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</si>
  <si>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</si>
  <si>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</si>
  <si>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</si>
  <si>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</si>
  <si>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</si>
  <si>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</si>
  <si>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</si>
  <si>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</si>
  <si>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</si>
  <si>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</si>
  <si>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</si>
  <si>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</si>
  <si>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</si>
  <si>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</si>
  <si>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</si>
  <si>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</si>
  <si>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</si>
  <si>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</si>
  <si>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</si>
  <si>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</si>
  <si>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</si>
  <si>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</si>
  <si>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</si>
  <si>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</si>
  <si>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</si>
  <si>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</si>
  <si>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</si>
  <si>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</si>
  <si>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</si>
  <si>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</si>
  <si>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</si>
  <si>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</si>
  <si>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</si>
  <si>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</si>
  <si>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</si>
  <si>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</si>
  <si>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</si>
  <si>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</si>
  <si>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</si>
  <si>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</si>
  <si>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</si>
  <si>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</si>
  <si>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</si>
  <si>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</si>
  <si>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</si>
  <si>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</si>
  <si>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</si>
  <si>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</si>
  <si>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</si>
  <si>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</si>
  <si>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</si>
  <si>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</si>
  <si>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</si>
  <si>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</si>
  <si>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</si>
  <si>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</si>
  <si>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</si>
  <si>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</si>
  <si>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</si>
  <si>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</si>
  <si>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</si>
  <si>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</si>
  <si>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</si>
  <si>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</si>
  <si>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</si>
  <si>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</si>
  <si>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</si>
  <si>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</si>
  <si>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</si>
  <si>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</si>
  <si>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</si>
  <si>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</si>
  <si>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</si>
  <si>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</si>
  <si>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</si>
  <si>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</si>
  <si>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</si>
  <si>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</si>
  <si>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</si>
  <si>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</si>
  <si>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</si>
  <si>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</si>
  <si>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</si>
  <si>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</si>
  <si>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</si>
  <si>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</si>
  <si>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</si>
  <si>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</si>
  <si>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</si>
  <si>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</si>
  <si>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</si>
  <si>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</si>
  <si>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</si>
  <si>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</si>
  <si>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</si>
  <si>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</si>
  <si>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</si>
  <si>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</si>
  <si>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</si>
  <si>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</si>
  <si>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</si>
  <si>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</si>
  <si>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</si>
  <si>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</si>
  <si>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</si>
  <si>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</si>
  <si>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</si>
  <si>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</si>
  <si>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</si>
  <si>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</si>
  <si>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</si>
  <si>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</si>
  <si>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</si>
  <si>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</si>
  <si>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</si>
  <si>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</si>
  <si>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</si>
  <si>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</si>
  <si>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</si>
  <si>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</si>
  <si>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</si>
  <si>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</si>
  <si>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</si>
  <si>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</si>
  <si>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</si>
  <si>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</si>
  <si>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</si>
  <si>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</si>
  <si>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</si>
  <si>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</si>
  <si>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</si>
  <si>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</si>
  <si>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</si>
  <si>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</si>
  <si>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</si>
  <si>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</si>
  <si>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</si>
  <si>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</si>
  <si>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</si>
  <si>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</si>
  <si>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</si>
  <si>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</si>
  <si>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</si>
  <si>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</si>
  <si>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</si>
  <si>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</si>
  <si>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</si>
  <si>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</si>
  <si>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</si>
  <si>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</si>
  <si>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</si>
  <si>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</si>
  <si>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</si>
  <si>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</si>
  <si>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</si>
  <si>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</si>
  <si>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</si>
  <si>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</si>
  <si>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</si>
  <si>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</si>
  <si>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</si>
  <si>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</si>
  <si>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</si>
  <si>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</si>
  <si>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</si>
  <si>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</si>
  <si>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</si>
  <si>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</si>
  <si>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</si>
  <si>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</si>
  <si>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</si>
  <si>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</si>
  <si>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</si>
  <si>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</si>
  <si>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</si>
  <si>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</si>
  <si>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</si>
  <si>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</si>
  <si>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</si>
  <si>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</si>
  <si>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</si>
  <si>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</si>
  <si>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</si>
  <si>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</si>
  <si>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</si>
  <si>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</si>
  <si>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</si>
  <si>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</si>
  <si>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</si>
  <si>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</si>
  <si>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</si>
  <si>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</si>
  <si>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</si>
  <si>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</si>
  <si>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</si>
  <si>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</si>
  <si>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</si>
  <si>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</si>
  <si>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</si>
  <si>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</si>
  <si>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</si>
  <si>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</si>
  <si>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</si>
  <si>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</si>
  <si>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</si>
  <si>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</si>
  <si>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</si>
  <si>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</si>
  <si>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</si>
  <si>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</si>
  <si>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</si>
  <si>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</si>
  <si>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</si>
  <si>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</si>
  <si>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</si>
  <si>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</si>
  <si>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</si>
  <si>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</si>
  <si>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</si>
  <si>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</si>
  <si>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</si>
  <si>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</si>
  <si>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</si>
  <si>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</si>
  <si>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</si>
  <si>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</si>
  <si>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</si>
  <si>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</si>
  <si>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</si>
  <si>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</si>
  <si>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</si>
  <si>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</si>
  <si>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</si>
  <si>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</si>
  <si>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</si>
  <si>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</si>
  <si>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</si>
  <si>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</si>
  <si>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</si>
  <si>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</si>
  <si>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</si>
  <si>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</si>
  <si>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</si>
  <si>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</si>
  <si>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</si>
  <si>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</si>
  <si>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</si>
  <si>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</si>
  <si>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</si>
  <si>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</si>
  <si>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</si>
  <si>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</si>
  <si>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</si>
  <si>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</si>
  <si>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</si>
  <si>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</si>
  <si>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</si>
  <si>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</si>
  <si>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</si>
  <si>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</si>
  <si>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</si>
  <si>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</si>
  <si>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</si>
  <si>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</si>
  <si>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</si>
  <si>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</si>
  <si>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</si>
  <si>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</si>
  <si>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</si>
  <si>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</si>
  <si>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</si>
  <si>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</si>
  <si>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</si>
  <si>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</si>
  <si>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</si>
  <si>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</si>
  <si>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</si>
  <si>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</si>
  <si>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</si>
  <si>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</si>
  <si>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</si>
  <si>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</si>
  <si>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</si>
  <si>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</si>
  <si>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</si>
  <si>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</si>
  <si>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</si>
  <si>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</si>
  <si>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</si>
  <si>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</si>
  <si>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</si>
  <si>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</si>
  <si>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</si>
  <si>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</si>
  <si>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</si>
  <si>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</si>
  <si>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</si>
  <si>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</si>
  <si>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</si>
  <si>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</si>
  <si>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</si>
  <si>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</si>
  <si>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</si>
  <si>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</si>
  <si>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</si>
  <si>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</si>
  <si>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</si>
  <si>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</si>
  <si>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</si>
  <si>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</si>
  <si>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</si>
  <si>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</si>
  <si>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</si>
  <si>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</si>
  <si>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</si>
  <si>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</si>
  <si>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</si>
  <si>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</si>
  <si>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</si>
  <si>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</si>
  <si>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</si>
  <si>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</si>
  <si>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</si>
  <si>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</si>
  <si>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</si>
  <si>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</si>
  <si>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</si>
  <si>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</si>
  <si>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</si>
  <si>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</si>
  <si>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</si>
  <si>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</si>
  <si>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</si>
  <si>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</si>
  <si>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</si>
  <si>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</si>
  <si>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</si>
  <si>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</si>
  <si>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</si>
  <si>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</si>
  <si>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</si>
  <si>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</si>
  <si>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</si>
  <si>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</si>
  <si>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</si>
  <si>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</si>
  <si>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</si>
  <si>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</si>
  <si>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</si>
  <si>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</si>
  <si>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</si>
  <si>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</si>
  <si>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</si>
  <si>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</si>
  <si>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</si>
  <si>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</si>
  <si>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</si>
  <si>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</si>
  <si>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</si>
  <si>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</si>
  <si>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</si>
  <si>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</si>
  <si>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</si>
  <si>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</si>
  <si>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</si>
  <si>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</si>
  <si>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</si>
  <si>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</si>
  <si>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</si>
  <si>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</si>
  <si>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</si>
  <si>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</si>
  <si>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</si>
  <si>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</si>
  <si>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</si>
  <si>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</si>
  <si>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</si>
  <si>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</si>
  <si>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</si>
  <si>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</si>
  <si>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</si>
  <si>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</si>
  <si>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</si>
  <si>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</si>
  <si>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</si>
  <si>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</si>
  <si>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</si>
  <si>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</si>
  <si>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</si>
  <si>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</si>
  <si>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</si>
  <si>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</si>
  <si>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</si>
  <si>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</si>
  <si>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</si>
  <si>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</si>
  <si>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</si>
  <si>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</si>
  <si>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</si>
  <si>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</si>
  <si>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</si>
  <si>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</si>
  <si>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</si>
  <si>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</si>
  <si>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</si>
  <si>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</si>
  <si>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</si>
  <si>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</si>
  <si>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</si>
  <si>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</si>
  <si>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</si>
  <si>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</si>
  <si>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</si>
  <si>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</si>
  <si>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</si>
  <si>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</si>
  <si>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</si>
  <si>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</si>
  <si>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</si>
  <si>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</si>
  <si>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</si>
  <si>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</si>
  <si>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</si>
  <si>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</si>
  <si>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</si>
  <si>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</si>
  <si>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</si>
  <si>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</si>
  <si>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</si>
  <si>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</si>
  <si>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</si>
  <si>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</si>
  <si>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</si>
  <si>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</si>
  <si>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</si>
  <si>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</si>
  <si>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</si>
  <si>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</si>
  <si>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</si>
  <si>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</si>
  <si>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</si>
  <si>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</si>
  <si>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</si>
  <si>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</si>
  <si>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</si>
  <si>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</si>
  <si>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</si>
  <si>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</si>
  <si>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</si>
  <si>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</si>
  <si>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</si>
  <si>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</si>
  <si>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</si>
  <si>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</si>
  <si>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</si>
  <si>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</si>
  <si>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</si>
  <si>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</si>
  <si>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</si>
  <si>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</si>
  <si>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</si>
  <si>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</si>
  <si>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</si>
  <si>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</si>
  <si>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</si>
  <si>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</si>
  <si>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</si>
  <si>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</si>
  <si>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</si>
  <si>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</si>
  <si>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</si>
  <si>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</si>
  <si>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</si>
  <si>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</si>
  <si>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</si>
  <si>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</si>
  <si>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</si>
  <si>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</si>
  <si>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</si>
  <si>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</si>
  <si>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</si>
  <si>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</si>
  <si>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</si>
  <si>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</si>
  <si>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</si>
  <si>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</si>
  <si>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</si>
  <si>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</si>
  <si>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</si>
  <si>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</si>
  <si>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</si>
  <si>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</si>
  <si>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</si>
  <si>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</si>
  <si>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</si>
  <si>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</si>
  <si>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</si>
  <si>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</si>
  <si>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</si>
  <si>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</si>
  <si>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</si>
  <si>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</si>
  <si>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</si>
  <si>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</si>
  <si>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</si>
  <si>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</si>
  <si>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</si>
  <si>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</si>
  <si>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</si>
  <si>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</si>
  <si>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</si>
  <si>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</si>
  <si>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</si>
  <si>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</si>
  <si>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</si>
  <si>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</si>
  <si>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</si>
  <si>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</si>
  <si>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</si>
  <si>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</si>
  <si>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</si>
  <si>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</si>
  <si>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</si>
  <si>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</si>
  <si>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</si>
  <si>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</si>
  <si>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</si>
  <si>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</si>
  <si>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</si>
  <si>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</si>
  <si>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</si>
  <si>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</si>
  <si>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</si>
  <si>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</si>
  <si>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</si>
  <si>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</si>
  <si>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</si>
  <si>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</si>
  <si>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</si>
  <si>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</si>
  <si>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</si>
  <si>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</si>
  <si>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</si>
  <si>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</si>
  <si>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</si>
  <si>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</si>
  <si>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</si>
  <si>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</si>
  <si>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</si>
  <si>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</si>
  <si>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</si>
  <si>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</si>
  <si>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</si>
  <si>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</si>
  <si>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</si>
  <si>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</si>
  <si>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</si>
  <si>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</si>
  <si>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</si>
  <si>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</si>
  <si>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</si>
  <si>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</si>
  <si>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</si>
  <si>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</si>
  <si>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</si>
  <si>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</si>
  <si>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</si>
  <si>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</si>
  <si>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</si>
  <si>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</si>
  <si>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</si>
  <si>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</si>
  <si>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</si>
  <si>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</si>
  <si>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</si>
  <si>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</si>
  <si>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</si>
  <si>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</si>
  <si>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</si>
  <si>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</si>
  <si>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</si>
  <si>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</si>
  <si>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</si>
  <si>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</si>
  <si>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</si>
  <si>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</si>
  <si>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</si>
  <si>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</si>
  <si>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</si>
  <si>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</si>
  <si>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</si>
  <si>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</si>
  <si>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</si>
  <si>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</si>
  <si>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</si>
  <si>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</si>
  <si>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</si>
  <si>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</si>
  <si>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</si>
  <si>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</si>
  <si>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</si>
  <si>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</si>
  <si>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</si>
  <si>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</si>
  <si>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</si>
  <si>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</si>
  <si>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</si>
  <si>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</si>
  <si>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</si>
  <si>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</si>
  <si>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</si>
  <si>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</si>
  <si>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</si>
  <si>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</si>
  <si>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</si>
  <si>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</si>
  <si>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</si>
  <si>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</si>
  <si>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</si>
  <si>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</si>
  <si>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</si>
  <si>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</si>
  <si>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</si>
  <si>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</si>
  <si>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</si>
  <si>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</si>
  <si>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</si>
  <si>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</si>
  <si>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</si>
  <si>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</si>
  <si>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</si>
  <si>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</si>
  <si>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</si>
  <si>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</si>
  <si>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</si>
  <si>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</si>
  <si>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</si>
  <si>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</si>
  <si>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</si>
  <si>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</si>
  <si>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</si>
  <si>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</si>
  <si>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</si>
  <si>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</si>
  <si>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</si>
  <si>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</si>
  <si>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</si>
  <si>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</si>
  <si>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</si>
  <si>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</si>
  <si>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</si>
  <si>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</si>
  <si>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</si>
  <si>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</si>
  <si>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</si>
  <si>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</si>
  <si>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</si>
  <si>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</si>
  <si>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</si>
  <si>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</si>
  <si>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</si>
  <si>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</si>
  <si>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</si>
  <si>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</si>
  <si>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</si>
  <si>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</si>
  <si>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</si>
  <si>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</si>
  <si>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</si>
  <si>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</si>
  <si>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</si>
  <si>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</si>
  <si>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</si>
  <si>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</si>
  <si>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</si>
  <si>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</si>
  <si>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</si>
  <si>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</si>
  <si>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</si>
  <si>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</si>
  <si>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</si>
  <si>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</si>
  <si>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</si>
  <si>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</si>
  <si>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</si>
  <si>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</si>
  <si>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</si>
  <si>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</si>
  <si>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</si>
  <si>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</si>
  <si>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</si>
  <si>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</si>
  <si>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</si>
  <si>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</si>
  <si>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</si>
  <si>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</si>
  <si>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</si>
  <si>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</si>
  <si>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</si>
  <si>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</si>
  <si>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</si>
  <si>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</si>
  <si>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</si>
  <si>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</si>
  <si>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</si>
  <si>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</si>
  <si>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</si>
  <si>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</si>
  <si>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</si>
  <si>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</si>
  <si>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</si>
  <si>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</si>
  <si>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</si>
  <si>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</si>
  <si>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</si>
  <si>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</si>
  <si>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</si>
  <si>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</si>
  <si>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</si>
  <si>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</si>
  <si>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</si>
  <si>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</si>
  <si>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</si>
  <si>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</si>
  <si>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</si>
  <si>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</si>
  <si>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</si>
  <si>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</si>
  <si>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</si>
  <si>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</si>
  <si>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</si>
  <si>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</si>
  <si>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</si>
  <si>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</si>
  <si>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</si>
  <si>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</si>
  <si>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</si>
  <si>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</si>
  <si>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</si>
  <si>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</si>
  <si>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</si>
  <si>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</si>
  <si>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</si>
  <si>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</si>
  <si>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</si>
  <si>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</si>
  <si>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</si>
  <si>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</si>
  <si>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</si>
  <si>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</si>
  <si>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</si>
  <si>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</si>
  <si>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</si>
  <si>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</si>
  <si>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</si>
  <si>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</si>
  <si>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</si>
  <si>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</si>
  <si>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</si>
  <si>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</si>
  <si>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</si>
  <si>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</si>
  <si>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</si>
  <si>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</si>
  <si>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</si>
  <si>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</si>
  <si>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</si>
  <si>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</si>
  <si>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</si>
  <si>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</si>
  <si>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</si>
  <si>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</si>
  <si>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</si>
  <si>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</si>
  <si>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</si>
  <si>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</si>
  <si>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</si>
  <si>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</si>
  <si>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</si>
  <si>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</si>
  <si>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</si>
  <si>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</si>
  <si>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</si>
  <si>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</si>
  <si>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</si>
  <si>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</si>
  <si>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</si>
  <si>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</si>
  <si>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</si>
  <si>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</si>
  <si>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</si>
  <si>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</si>
  <si>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</si>
  <si>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</si>
  <si>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</si>
  <si>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</si>
  <si>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</si>
  <si>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</si>
  <si>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</si>
  <si>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</si>
  <si>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</si>
  <si>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</si>
  <si>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</si>
  <si>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</si>
  <si>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</si>
  <si>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</si>
  <si>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</si>
  <si>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</si>
  <si>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</si>
  <si>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</si>
  <si>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</si>
  <si>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</si>
  <si>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</si>
  <si>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</si>
  <si>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</si>
  <si>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</si>
  <si>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</si>
  <si>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</si>
  <si>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</si>
  <si>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</si>
  <si>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</si>
  <si>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</si>
  <si>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</si>
  <si>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</si>
  <si>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</si>
  <si>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</si>
  <si>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</si>
  <si>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</si>
  <si>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</si>
  <si>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</si>
  <si>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</si>
  <si>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</si>
  <si>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</si>
  <si>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</si>
  <si>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</si>
  <si>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</si>
  <si>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</si>
  <si>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</si>
  <si>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</si>
  <si>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</si>
  <si>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</si>
  <si>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</si>
  <si>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</si>
  <si>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</si>
  <si>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</si>
  <si>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</si>
  <si>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</si>
  <si>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</si>
  <si>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</si>
  <si>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</si>
  <si>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</si>
  <si>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</si>
  <si>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</si>
  <si>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</si>
  <si>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</si>
  <si>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</si>
  <si>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</si>
  <si>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</si>
  <si>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</si>
  <si>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</si>
  <si>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</si>
  <si>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</si>
  <si>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</si>
  <si>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</si>
  <si>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</si>
  <si>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</si>
  <si>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</si>
  <si>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</si>
  <si>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</si>
  <si>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</si>
  <si>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</si>
  <si>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</si>
  <si>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</si>
  <si>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</si>
  <si>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</si>
  <si>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</si>
  <si>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</si>
  <si>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</si>
  <si>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</si>
  <si>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</si>
  <si>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</si>
  <si>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</si>
  <si>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</si>
  <si>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</si>
  <si>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</si>
  <si>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</si>
  <si>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</si>
  <si>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</si>
  <si>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</si>
  <si>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</si>
  <si>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</si>
  <si>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</si>
  <si>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</si>
  <si>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</si>
  <si>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</si>
  <si>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</si>
  <si>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</si>
  <si>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</si>
  <si>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</si>
  <si>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</si>
  <si>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</si>
  <si>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</si>
  <si>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</si>
  <si>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</si>
  <si>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</si>
  <si>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</si>
  <si>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</si>
  <si>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</si>
  <si>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</si>
  <si>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</si>
  <si>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</si>
  <si>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</si>
  <si>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</si>
  <si>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</si>
  <si>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</si>
  <si>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</si>
  <si>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</si>
  <si>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</si>
  <si>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</si>
  <si>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</si>
  <si>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</si>
  <si>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</si>
  <si>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</si>
  <si>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</si>
  <si>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</si>
  <si>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</si>
  <si>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</si>
  <si>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</si>
  <si>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</si>
  <si>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</si>
  <si>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</si>
  <si>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</si>
  <si>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</si>
  <si>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</si>
  <si>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</si>
  <si>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</si>
  <si>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</si>
  <si>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</si>
  <si>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</si>
  <si>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</si>
  <si>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</si>
  <si>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</si>
  <si>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</si>
  <si>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</si>
  <si>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</si>
  <si>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</si>
  <si>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</si>
  <si>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</si>
  <si>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</si>
  <si>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</si>
  <si>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</si>
  <si>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</si>
  <si>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</si>
  <si>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</si>
  <si>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</si>
  <si>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</si>
  <si>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</si>
  <si>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</si>
  <si>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</si>
  <si>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</si>
  <si>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</si>
  <si>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</si>
  <si>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</si>
  <si>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</si>
  <si>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</si>
  <si>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</si>
  <si>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</si>
  <si>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</si>
  <si>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</si>
  <si>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</si>
  <si>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</si>
  <si>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</si>
  <si>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</si>
  <si>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</si>
  <si>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</si>
  <si>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</si>
  <si>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</si>
  <si>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</si>
  <si>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</si>
  <si>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</si>
  <si>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</si>
  <si>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</si>
  <si>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</si>
  <si>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</si>
  <si>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</si>
  <si>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</si>
  <si>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</si>
  <si>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</si>
  <si>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</si>
  <si>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</si>
  <si>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</si>
  <si>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</si>
  <si>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</si>
  <si>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</si>
  <si>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</si>
  <si>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</si>
  <si>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</si>
  <si>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</si>
  <si>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</si>
  <si>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</si>
  <si>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</si>
  <si>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</si>
  <si>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</si>
  <si>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</si>
  <si>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</si>
  <si>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</si>
  <si>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</si>
  <si>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</si>
  <si>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</si>
  <si>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</si>
  <si>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</si>
  <si>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</si>
  <si>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</si>
  <si>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</si>
  <si>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</si>
  <si>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</si>
  <si>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</si>
  <si>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</si>
  <si>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</si>
  <si>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</si>
  <si>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</si>
  <si>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</si>
  <si>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</si>
  <si>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</si>
  <si>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</si>
  <si>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</si>
  <si>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</si>
  <si>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</si>
  <si>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</si>
  <si>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</si>
  <si>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</si>
  <si>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</si>
  <si>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</si>
  <si>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</si>
  <si>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</si>
  <si>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</si>
  <si>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</si>
  <si>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</si>
  <si>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</si>
  <si>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</si>
  <si>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</si>
  <si>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</si>
  <si>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</si>
  <si>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</si>
  <si>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</si>
  <si>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</si>
  <si>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</si>
  <si>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</si>
  <si>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</si>
  <si>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</si>
  <si>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</si>
  <si>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</si>
  <si>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</si>
  <si>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</si>
  <si>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</si>
  <si>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</si>
  <si>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</si>
  <si>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</si>
  <si>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</si>
  <si>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</si>
  <si>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</si>
  <si>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</si>
  <si>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</si>
  <si>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</si>
  <si>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</si>
  <si>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</si>
  <si>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</si>
  <si>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</si>
  <si>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</si>
  <si>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</si>
  <si>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</si>
  <si>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</si>
  <si>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</si>
  <si>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</si>
  <si>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</si>
  <si>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</si>
  <si>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</si>
  <si>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</si>
  <si>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</si>
  <si>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</si>
  <si>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</si>
  <si>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</si>
  <si>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</si>
  <si>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</si>
  <si>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</si>
  <si>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</si>
  <si>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</si>
  <si>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</si>
  <si>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</si>
  <si>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</si>
  <si>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</si>
  <si>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</si>
  <si>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</si>
  <si>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</si>
  <si>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</si>
  <si>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</si>
  <si>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</si>
  <si>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</si>
  <si>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</si>
  <si>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</si>
  <si>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</si>
  <si>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</si>
  <si>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</si>
  <si>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</si>
  <si>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</si>
  <si>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</si>
  <si>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</si>
  <si>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</si>
  <si>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</si>
  <si>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</si>
  <si>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</si>
  <si>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</si>
  <si>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</si>
  <si>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</si>
  <si>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</si>
  <si>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</si>
  <si>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</si>
  <si>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</si>
  <si>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</si>
  <si>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</si>
  <si>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</si>
  <si>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</si>
  <si>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</si>
  <si>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</si>
  <si>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</si>
  <si>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</si>
  <si>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</si>
  <si>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</si>
  <si>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</si>
  <si>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</si>
  <si>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</si>
  <si>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</si>
  <si>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</si>
  <si>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</si>
  <si>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</si>
  <si>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</si>
  <si>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</si>
  <si>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</si>
  <si>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</si>
  <si>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</si>
  <si>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</si>
  <si>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</si>
  <si>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</si>
  <si>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</si>
  <si>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</si>
  <si>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</si>
  <si>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</si>
  <si>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</si>
  <si>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</si>
  <si>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</si>
  <si>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</si>
  <si>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</si>
  <si>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</si>
  <si>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</si>
  <si>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</si>
  <si>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</si>
  <si>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</si>
  <si>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</si>
  <si>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</si>
  <si>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</si>
  <si>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</si>
  <si>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</si>
  <si>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</si>
  <si>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</si>
  <si>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</si>
  <si>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</si>
  <si>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</si>
  <si>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</si>
  <si>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</si>
  <si>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</si>
  <si>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</si>
  <si>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</si>
  <si>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</si>
  <si>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</si>
  <si>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</si>
  <si>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</si>
  <si>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</si>
  <si>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</si>
  <si>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</si>
  <si>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</si>
  <si>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</si>
  <si>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</si>
  <si>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</si>
  <si>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</si>
  <si>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</si>
  <si>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</si>
  <si>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</si>
  <si>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</si>
  <si>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</si>
  <si>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</si>
  <si>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</si>
  <si>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</si>
  <si>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</si>
  <si>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</si>
  <si>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</si>
  <si>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</si>
  <si>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</si>
  <si>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</si>
  <si>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</si>
  <si>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</si>
  <si>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</si>
  <si>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</si>
  <si>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</si>
  <si>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</si>
  <si>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</si>
  <si>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</si>
  <si>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</si>
  <si>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</si>
  <si>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</si>
  <si>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</si>
  <si>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</si>
  <si>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</si>
  <si>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</si>
  <si>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</si>
  <si>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</si>
  <si>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</si>
  <si>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</si>
  <si>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</si>
  <si>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</si>
  <si>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</si>
  <si>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</si>
  <si>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</si>
  <si>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</si>
  <si>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</si>
  <si>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</si>
  <si>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</si>
  <si>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</si>
  <si>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</si>
  <si>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</si>
  <si>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</si>
  <si>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</si>
  <si>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</si>
  <si>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</si>
  <si>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</si>
  <si>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</si>
  <si>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</si>
  <si>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</si>
  <si>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</si>
  <si>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</si>
  <si>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</si>
  <si>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</si>
  <si>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</si>
  <si>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</si>
  <si>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</si>
  <si>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</si>
  <si>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</si>
  <si>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</si>
  <si>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</si>
  <si>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</si>
  <si>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</si>
  <si>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</si>
  <si>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</si>
  <si>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</si>
  <si>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</si>
  <si>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</si>
  <si>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</si>
  <si>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</si>
  <si>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</si>
  <si>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</si>
  <si>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</si>
  <si>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</si>
  <si>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</si>
  <si>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</si>
  <si>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</si>
  <si>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</si>
  <si>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</si>
  <si>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</si>
  <si>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</si>
  <si>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</si>
  <si>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</si>
  <si>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</si>
  <si>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</si>
  <si>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</si>
  <si>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</si>
  <si>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</si>
  <si>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</si>
  <si>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</si>
  <si>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</si>
  <si>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</si>
  <si>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</si>
  <si>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</si>
  <si>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</si>
  <si>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</si>
  <si>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</si>
  <si>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</si>
  <si>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</si>
  <si>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</si>
  <si>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</si>
  <si>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</si>
  <si>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</si>
  <si>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</si>
  <si>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</si>
  <si>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</si>
  <si>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</si>
  <si>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</si>
  <si>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</si>
  <si>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</si>
  <si>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</si>
  <si>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</si>
  <si>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</si>
  <si>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</si>
  <si>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</si>
  <si>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</si>
  <si>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</si>
  <si>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</si>
  <si>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</si>
  <si>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</si>
  <si>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</si>
  <si>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</si>
  <si>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</si>
  <si>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</si>
  <si>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</si>
  <si>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</si>
  <si>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</si>
  <si>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</si>
  <si>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</si>
  <si>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</si>
  <si>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</si>
  <si>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</si>
  <si>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</si>
  <si>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</si>
  <si>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</si>
  <si>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</si>
  <si>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</si>
  <si>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</si>
  <si>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</si>
  <si>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</si>
  <si>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</si>
  <si>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</si>
  <si>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</si>
  <si>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</si>
  <si>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</si>
  <si>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</si>
  <si>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</si>
  <si>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</si>
  <si>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</si>
  <si>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</si>
  <si>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</si>
  <si>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</si>
  <si>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</si>
  <si>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</si>
  <si>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</si>
  <si>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</si>
  <si>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</si>
  <si>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</si>
  <si>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</si>
  <si>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</si>
  <si>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</si>
  <si>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</si>
  <si>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</si>
  <si>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</si>
  <si>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</si>
  <si>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</si>
  <si>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</si>
  <si>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</si>
  <si>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</si>
  <si>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</si>
  <si>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</si>
  <si>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</si>
  <si>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</si>
  <si>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</si>
  <si>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</si>
  <si>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</si>
  <si>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</si>
  <si>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</si>
  <si>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</si>
  <si>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</si>
  <si>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</si>
  <si>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</si>
  <si>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</si>
  <si>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</si>
  <si>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</si>
  <si>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</si>
  <si>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</si>
  <si>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</si>
  <si>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</si>
  <si>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</si>
  <si>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</si>
  <si>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</si>
  <si>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</si>
  <si>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</si>
  <si>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</si>
  <si>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</si>
  <si>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</si>
  <si>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</si>
  <si>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</si>
  <si>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</si>
  <si>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</si>
  <si>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</si>
  <si>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</si>
  <si>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</si>
  <si>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</si>
  <si>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</si>
  <si>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</si>
  <si>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</si>
  <si>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</si>
  <si>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</si>
  <si>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</si>
  <si>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</si>
  <si>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</si>
  <si>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</si>
  <si>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</si>
  <si>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</si>
  <si>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</si>
  <si>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</si>
  <si>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</si>
  <si>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</si>
  <si>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</si>
  <si>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</si>
  <si>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</si>
  <si>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</si>
  <si>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</si>
  <si>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</si>
  <si>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</si>
  <si>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</si>
  <si>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</si>
  <si>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</si>
  <si>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</si>
  <si>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</si>
  <si>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</si>
  <si>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</si>
  <si>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</si>
  <si>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</si>
  <si>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</si>
  <si>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</si>
  <si>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</si>
  <si>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</si>
  <si>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</si>
  <si>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</si>
  <si>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</si>
  <si>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</si>
  <si>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</si>
  <si>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</si>
  <si>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</si>
  <si>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</si>
  <si>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</si>
  <si>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</si>
  <si>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</si>
  <si>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</si>
  <si>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</si>
  <si>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</si>
  <si>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</si>
  <si>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</si>
  <si>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</si>
  <si>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</si>
  <si>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</si>
  <si>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</si>
  <si>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</si>
  <si>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</si>
  <si>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</si>
  <si>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</si>
  <si>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</si>
  <si>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</si>
  <si>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</si>
  <si>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</si>
  <si>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</si>
  <si>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</si>
  <si>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</si>
  <si>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</si>
  <si>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</si>
  <si>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</si>
  <si>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</si>
  <si>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</si>
  <si>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</si>
  <si>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</si>
  <si>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</si>
  <si>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</si>
  <si>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</si>
  <si>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</si>
  <si>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</si>
  <si>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</si>
  <si>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</si>
  <si>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</si>
  <si>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</si>
  <si>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</si>
  <si>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</si>
  <si>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</si>
  <si>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</si>
  <si>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</si>
  <si>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</si>
  <si>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</si>
  <si>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</si>
  <si>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</si>
  <si>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</si>
  <si>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</si>
  <si>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</si>
  <si>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</si>
  <si>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</si>
  <si>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</si>
  <si>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</si>
  <si>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</si>
  <si>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</si>
  <si>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</si>
  <si>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</si>
  <si>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</si>
  <si>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</si>
  <si>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</si>
  <si>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</si>
  <si>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</si>
  <si>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</si>
  <si>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</si>
  <si>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</si>
  <si>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</si>
  <si>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</si>
  <si>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</si>
  <si>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</si>
  <si>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</si>
  <si>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</si>
  <si>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</si>
  <si>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</si>
  <si>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</si>
  <si>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</si>
  <si>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</si>
  <si>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</si>
  <si>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</si>
  <si>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</si>
  <si>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</si>
  <si>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</si>
  <si>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</si>
  <si>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</si>
  <si>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</si>
  <si>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</si>
  <si>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</si>
  <si>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</si>
  <si>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</si>
  <si>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</si>
  <si>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</si>
  <si>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</si>
  <si>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</si>
  <si>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</si>
  <si>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</si>
  <si>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</si>
  <si>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</si>
  <si>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</si>
  <si>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</si>
  <si>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</si>
  <si>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</si>
  <si>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</si>
  <si>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</si>
  <si>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</si>
  <si>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</si>
  <si>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</si>
  <si>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</si>
  <si>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</si>
  <si>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</si>
  <si>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</si>
  <si>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</si>
  <si>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</si>
  <si>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</si>
  <si>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</si>
  <si>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</si>
  <si>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</si>
  <si>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</si>
  <si>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</si>
  <si>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</si>
  <si>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</si>
  <si>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</si>
  <si>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</si>
  <si>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</si>
  <si>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</si>
  <si>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</si>
  <si>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</si>
  <si>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</si>
  <si>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</si>
  <si>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</si>
  <si>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</si>
  <si>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</si>
  <si>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</si>
  <si>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</si>
  <si>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</si>
  <si>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</si>
  <si>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</si>
  <si>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</si>
  <si>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</si>
  <si>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</si>
  <si>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</si>
  <si>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</si>
  <si>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</si>
  <si>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</si>
  <si>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</si>
  <si>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</si>
  <si>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</si>
  <si>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</si>
  <si>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</si>
  <si>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</si>
  <si>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</si>
  <si>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</si>
  <si>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</si>
  <si>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</si>
  <si>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</si>
  <si>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</si>
  <si>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</si>
  <si>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</si>
  <si>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</si>
  <si>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</si>
  <si>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</si>
  <si>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</si>
  <si>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</si>
  <si>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</si>
  <si>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</si>
  <si>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</si>
  <si>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</si>
  <si>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</si>
  <si>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</si>
  <si>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</si>
  <si>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</si>
  <si>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</si>
  <si>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</si>
  <si>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</si>
  <si>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</si>
  <si>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</si>
  <si>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</si>
  <si>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</si>
  <si>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</si>
  <si>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</si>
  <si>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</si>
  <si>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</si>
  <si>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</si>
  <si>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</si>
  <si>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</si>
  <si>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</si>
  <si>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</si>
  <si>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</si>
  <si>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</si>
  <si>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</si>
  <si>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</si>
  <si>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</si>
  <si>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</si>
  <si>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</si>
  <si>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</si>
  <si>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</si>
  <si>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</si>
  <si>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</si>
  <si>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</si>
  <si>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</si>
  <si>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</si>
  <si>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</si>
  <si>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</si>
  <si>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</si>
  <si>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</si>
  <si>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</si>
  <si>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</si>
  <si>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</si>
  <si>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</si>
  <si>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</si>
  <si>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</si>
  <si>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</si>
  <si>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</si>
  <si>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</si>
  <si>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</si>
  <si>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</si>
  <si>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</si>
  <si>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</si>
  <si>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</si>
  <si>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</si>
  <si>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</si>
  <si>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</si>
  <si>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</si>
  <si>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</si>
  <si>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</si>
  <si>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</si>
  <si>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</si>
  <si>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</si>
  <si>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</si>
  <si>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</si>
  <si>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</si>
  <si>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</si>
  <si>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</si>
  <si>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</si>
  <si>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</si>
  <si>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</si>
  <si>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</si>
  <si>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</si>
  <si>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</si>
  <si>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</si>
  <si>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</si>
  <si>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</si>
  <si>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</si>
  <si>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</si>
  <si>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</si>
  <si>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</si>
  <si>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</si>
  <si>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</si>
  <si>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</si>
  <si>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</si>
  <si>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</si>
  <si>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</si>
  <si>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</si>
  <si>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</si>
  <si>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</si>
  <si>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</si>
  <si>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</si>
  <si>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</si>
  <si>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</si>
  <si>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</si>
  <si>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</si>
  <si>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</si>
  <si>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</si>
  <si>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</si>
  <si>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</si>
  <si>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</si>
  <si>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</si>
  <si>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</si>
  <si>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</si>
  <si>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</si>
  <si>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</si>
  <si>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</si>
  <si>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</si>
  <si>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</si>
  <si>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</si>
  <si>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</si>
  <si>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</si>
  <si>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</si>
  <si>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</si>
  <si>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</si>
  <si>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</si>
  <si>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</si>
  <si>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</si>
  <si>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</si>
  <si>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</si>
  <si>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</si>
  <si>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</si>
  <si>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</si>
  <si>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</si>
  <si>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</si>
  <si>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</si>
  <si>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</si>
  <si>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</si>
  <si>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</si>
  <si>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</si>
  <si>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</si>
  <si>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</si>
  <si>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</si>
  <si>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</si>
  <si>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</si>
  <si>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</si>
  <si>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</si>
  <si>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</si>
  <si>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</si>
  <si>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</si>
  <si>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</si>
  <si>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</si>
  <si>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</si>
  <si>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</si>
  <si>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</si>
  <si>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</si>
  <si>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</si>
  <si>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</si>
  <si>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</si>
  <si>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</si>
  <si>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</si>
  <si>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</si>
  <si>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</si>
  <si>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</si>
  <si>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</si>
  <si>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</si>
  <si>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</si>
  <si>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</si>
  <si>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</si>
  <si>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</si>
  <si>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</si>
  <si>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</si>
  <si>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</si>
  <si>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</si>
  <si>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</si>
  <si>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</si>
  <si>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</si>
  <si>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</si>
  <si>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</si>
  <si>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</si>
  <si>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</si>
  <si>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</si>
  <si>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</si>
  <si>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</si>
  <si>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</si>
  <si>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</si>
  <si>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</si>
  <si>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</si>
  <si>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</si>
  <si>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</si>
  <si>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</si>
  <si>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</si>
  <si>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</si>
  <si>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</si>
  <si>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</si>
  <si>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</si>
  <si>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</si>
  <si>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</si>
  <si>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</si>
  <si>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</si>
  <si>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</si>
  <si>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</si>
  <si>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</si>
  <si>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</si>
  <si>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</si>
  <si>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</si>
  <si>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</si>
  <si>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</si>
  <si>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</si>
  <si>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</si>
  <si>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</si>
  <si>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</si>
  <si>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</si>
  <si>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</si>
  <si>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</si>
  <si>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</si>
  <si>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</si>
  <si>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</si>
  <si>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</si>
  <si>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</si>
  <si>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</si>
  <si>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</si>
  <si>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</si>
  <si>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</si>
  <si>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</si>
  <si>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</si>
  <si>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</si>
  <si>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</si>
  <si>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</si>
  <si>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</si>
  <si>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</si>
  <si>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</si>
  <si>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</si>
  <si>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</si>
  <si>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</si>
  <si>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</si>
  <si>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</si>
  <si>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</si>
  <si>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</si>
  <si>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</si>
  <si>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</si>
  <si>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</si>
  <si>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</si>
  <si>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</si>
  <si>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</si>
  <si>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</si>
  <si>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</si>
  <si>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</si>
  <si>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</si>
  <si>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</si>
  <si>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</si>
  <si>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</si>
  <si>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</si>
  <si>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</si>
  <si>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</si>
  <si>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</si>
  <si>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</si>
  <si>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</si>
  <si>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</si>
  <si>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</si>
  <si>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</si>
  <si>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</si>
  <si>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</si>
  <si>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</si>
  <si>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</si>
  <si>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</si>
  <si>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</si>
  <si>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</si>
  <si>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</si>
  <si>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</si>
  <si>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</si>
  <si>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</si>
  <si>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</si>
  <si>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</si>
  <si>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</si>
  <si>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</si>
  <si>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</si>
  <si>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</si>
  <si>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</si>
  <si>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</si>
  <si>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</si>
  <si>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</si>
  <si>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</si>
  <si>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</si>
  <si>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</si>
  <si>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</si>
  <si>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</si>
  <si>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</si>
  <si>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</si>
  <si>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</si>
  <si>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</si>
  <si>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</si>
  <si>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</si>
  <si>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</si>
  <si>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</si>
  <si>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</si>
  <si>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</si>
  <si>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</si>
  <si>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</si>
  <si>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</si>
  <si>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</si>
  <si>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</si>
  <si>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</si>
  <si>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</si>
  <si>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</si>
  <si>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</si>
  <si>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</si>
  <si>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</si>
  <si>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</si>
  <si>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</si>
  <si>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</si>
  <si>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</si>
  <si>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</si>
  <si>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</si>
  <si>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</si>
  <si>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</si>
  <si>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</si>
  <si>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</si>
  <si>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</si>
  <si>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</si>
  <si>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</si>
  <si>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</si>
  <si>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</si>
  <si>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</si>
  <si>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</si>
  <si>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</si>
  <si>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</si>
  <si>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</si>
  <si>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</si>
  <si>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</si>
  <si>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</si>
  <si>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</si>
  <si>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</si>
  <si>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</si>
  <si>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</si>
  <si>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</si>
  <si>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</si>
  <si>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</si>
  <si>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</si>
  <si>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</si>
  <si>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</si>
  <si>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</si>
  <si>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</si>
  <si>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</si>
  <si>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</si>
  <si>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</si>
  <si>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</si>
  <si>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</si>
  <si>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</si>
  <si>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</si>
  <si>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</si>
  <si>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</si>
  <si>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</si>
  <si>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</si>
  <si>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</si>
  <si>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</si>
  <si>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</si>
  <si>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</si>
  <si>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</si>
  <si>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</si>
  <si>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</si>
  <si>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</si>
  <si>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</si>
  <si>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</si>
  <si>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</si>
  <si>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</si>
  <si>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</si>
  <si>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</si>
  <si>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</si>
  <si>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</si>
  <si>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</si>
  <si>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</si>
  <si>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</si>
  <si>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</si>
  <si>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</si>
  <si>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</si>
  <si>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</si>
  <si>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</si>
  <si>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</si>
  <si>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</si>
  <si>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</si>
  <si>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</si>
  <si>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</si>
  <si>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</si>
  <si>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</si>
  <si>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</si>
  <si>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</si>
  <si>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</si>
  <si>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</si>
  <si>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</si>
  <si>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</si>
  <si>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</si>
  <si>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</si>
  <si>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</si>
  <si>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</si>
  <si>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</si>
  <si>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</si>
  <si>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</si>
  <si>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</si>
  <si>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</si>
  <si>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</si>
  <si>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</si>
  <si>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</si>
  <si>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</si>
  <si>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</si>
  <si>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</si>
  <si>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</si>
  <si>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</si>
  <si>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</si>
  <si>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</si>
  <si>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</si>
  <si>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</si>
  <si>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</si>
  <si>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</si>
  <si>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</si>
  <si>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</si>
  <si>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</si>
  <si>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</si>
  <si>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</si>
  <si>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</si>
  <si>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</si>
  <si>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</si>
  <si>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</si>
  <si>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</si>
  <si>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</si>
  <si>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</si>
  <si>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</si>
  <si>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</si>
  <si>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</si>
  <si>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</si>
  <si>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</si>
  <si>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</si>
  <si>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</si>
  <si>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</si>
  <si>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</si>
  <si>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</si>
  <si>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</si>
  <si>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</si>
  <si>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</si>
  <si>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</si>
  <si>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</si>
  <si>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</si>
  <si>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</si>
  <si>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</si>
  <si>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</si>
  <si>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</si>
  <si>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</si>
  <si>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</si>
  <si>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</si>
  <si>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</si>
  <si>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</si>
  <si>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</si>
  <si>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</si>
  <si>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</si>
  <si>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</si>
  <si>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</si>
  <si>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</si>
  <si>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</si>
  <si>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</si>
  <si>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</si>
  <si>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</si>
  <si>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</si>
  <si>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</si>
  <si>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</si>
  <si>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</si>
  <si>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</si>
  <si>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</si>
  <si>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</si>
  <si>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</si>
  <si>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</si>
  <si>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</si>
  <si>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</si>
  <si>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</si>
  <si>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</si>
  <si>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</si>
  <si>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</si>
  <si>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</si>
  <si>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</si>
  <si>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</si>
  <si>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</si>
  <si>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</si>
  <si>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</si>
  <si>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</si>
  <si>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</si>
  <si>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</si>
  <si>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</si>
  <si>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</si>
  <si>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</si>
  <si>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</si>
  <si>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</si>
  <si>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</si>
  <si>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</si>
  <si>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</si>
  <si>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</si>
  <si>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</si>
  <si>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</si>
  <si>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</si>
  <si>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</si>
  <si>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</si>
  <si>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</si>
  <si>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</si>
  <si>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</si>
  <si>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</si>
  <si>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</si>
  <si>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</si>
  <si>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</si>
  <si>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</si>
  <si>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</si>
  <si>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</si>
  <si>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</si>
  <si>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</si>
  <si>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</si>
  <si>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</si>
  <si>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</si>
  <si>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</si>
  <si>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</si>
  <si>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</si>
  <si>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</si>
  <si>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</si>
  <si>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</si>
  <si>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</si>
  <si>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</si>
  <si>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</si>
  <si>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</si>
  <si>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</si>
  <si>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</si>
  <si>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</si>
  <si>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</si>
  <si>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</si>
  <si>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</si>
  <si>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</si>
  <si>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</si>
  <si>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</si>
  <si>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</si>
  <si>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</si>
  <si>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</si>
  <si>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</si>
  <si>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</si>
  <si>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</si>
  <si>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</si>
  <si>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</si>
  <si>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</si>
  <si>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</si>
  <si>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</si>
  <si>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</si>
  <si>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</si>
  <si>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</si>
  <si>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</si>
  <si>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</si>
  <si>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</si>
  <si>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</si>
  <si>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</si>
  <si>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</si>
  <si>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</si>
  <si>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</si>
  <si>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</si>
  <si>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</si>
  <si>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</si>
  <si>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</si>
  <si>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</si>
  <si>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</si>
  <si>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</si>
  <si>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</si>
  <si>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</si>
  <si>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</si>
  <si>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</si>
  <si>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</si>
  <si>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</si>
  <si>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</si>
  <si>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</si>
  <si>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</si>
  <si>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</si>
  <si>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</si>
  <si>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</si>
  <si>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</si>
  <si>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</si>
  <si>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</si>
  <si>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</si>
  <si>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</si>
  <si>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</si>
  <si>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</si>
  <si>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</si>
  <si>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</si>
  <si>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</si>
  <si>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</si>
  <si>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</si>
  <si>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</si>
  <si>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</si>
  <si>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</si>
  <si>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</si>
  <si>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</si>
  <si>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</si>
  <si>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</si>
  <si>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</si>
  <si>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</si>
  <si>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</si>
  <si>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</si>
  <si>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</si>
  <si>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</si>
  <si>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</si>
  <si>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</si>
  <si>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</si>
  <si>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</si>
  <si>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</si>
  <si>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</si>
  <si>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</si>
  <si>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</si>
  <si>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</si>
  <si>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</si>
  <si>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</si>
  <si>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</si>
  <si>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</si>
  <si>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</si>
  <si>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</si>
  <si>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</si>
  <si>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</si>
  <si>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</si>
  <si>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</si>
  <si>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</si>
  <si>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</si>
  <si>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</si>
  <si>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</si>
  <si>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</si>
  <si>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</si>
  <si>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</si>
  <si>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</si>
  <si>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</si>
  <si>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</si>
  <si>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</si>
  <si>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</si>
  <si>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</si>
  <si>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</si>
  <si>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</si>
  <si>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</si>
  <si>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</si>
  <si>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</si>
  <si>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</si>
  <si>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</si>
  <si>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</si>
  <si>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</si>
  <si>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</si>
  <si>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</si>
  <si>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</si>
  <si>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</si>
  <si>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</si>
  <si>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</si>
  <si>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</si>
  <si>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</si>
  <si>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</si>
  <si>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</si>
  <si>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</si>
  <si>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</si>
  <si>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</si>
  <si>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</si>
  <si>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</si>
  <si>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</si>
  <si>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</si>
  <si>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</si>
  <si>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</si>
  <si>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</si>
  <si>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</si>
  <si>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</si>
  <si>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</si>
  <si>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</si>
  <si>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</si>
  <si>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</si>
  <si>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</si>
  <si>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</si>
  <si>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</si>
  <si>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</si>
  <si>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</si>
  <si>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</si>
  <si>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</si>
  <si>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</si>
  <si>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</si>
  <si>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</si>
  <si>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</si>
  <si>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</si>
  <si>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</si>
  <si>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</si>
  <si>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</si>
  <si>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</si>
  <si>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</si>
  <si>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</si>
  <si>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</si>
  <si>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</si>
  <si>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</si>
  <si>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</si>
  <si>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</si>
  <si>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</si>
  <si>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</si>
  <si>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</si>
  <si>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</si>
  <si>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</si>
  <si>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</si>
  <si>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</si>
  <si>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</si>
  <si>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</si>
  <si>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</si>
  <si>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</si>
  <si>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</si>
  <si>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</si>
  <si>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</si>
  <si>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</si>
  <si>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</si>
  <si>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</si>
  <si>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</si>
  <si>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</si>
  <si>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</si>
  <si>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</si>
  <si>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</si>
  <si>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</si>
  <si>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</si>
  <si>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</si>
  <si>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</si>
  <si>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</si>
  <si>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</si>
  <si>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</si>
  <si>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</si>
  <si>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</si>
  <si>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</si>
  <si>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</si>
  <si>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</si>
  <si>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</si>
  <si>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</si>
  <si>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</si>
  <si>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</si>
  <si>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</si>
  <si>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</si>
  <si>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</si>
  <si>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</si>
  <si>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</si>
  <si>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</si>
  <si>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</si>
  <si>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</si>
  <si>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</si>
  <si>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</si>
  <si>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</si>
  <si>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</si>
  <si>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</si>
  <si>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</si>
  <si>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</si>
  <si>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</si>
  <si>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</si>
  <si>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</si>
  <si>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</si>
  <si>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</si>
  <si>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</si>
  <si>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</si>
  <si>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</si>
  <si>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</si>
  <si>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</si>
  <si>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</si>
  <si>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</si>
  <si>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</si>
  <si>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</si>
  <si>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</si>
  <si>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</si>
  <si>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</si>
  <si>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</si>
  <si>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</si>
  <si>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</si>
  <si>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</si>
  <si>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</si>
  <si>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</si>
  <si>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</si>
  <si>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</si>
  <si>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</si>
  <si>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</si>
  <si>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</si>
  <si>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</si>
  <si>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</si>
  <si>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</si>
  <si>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</si>
  <si>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</si>
  <si>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</si>
  <si>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</si>
  <si>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</si>
  <si>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</si>
  <si>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</si>
  <si>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</si>
  <si>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</si>
  <si>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</si>
  <si>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</si>
  <si>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</si>
  <si>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</si>
  <si>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</si>
  <si>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</si>
  <si>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</si>
  <si>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</si>
  <si>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</si>
  <si>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</si>
  <si>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</si>
  <si>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</si>
  <si>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</si>
  <si>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</si>
  <si>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</si>
  <si>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</si>
  <si>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</si>
  <si>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</si>
  <si>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</si>
  <si>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</si>
  <si>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</si>
  <si>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</si>
  <si>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</si>
  <si>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</si>
  <si>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</si>
  <si>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</si>
  <si>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</si>
  <si>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</si>
  <si>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</si>
  <si>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</si>
  <si>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</si>
  <si>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</si>
  <si>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</si>
  <si>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</si>
  <si>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</si>
  <si>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</si>
  <si>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</si>
  <si>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</si>
  <si>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</si>
  <si>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</si>
  <si>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</si>
  <si>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</si>
  <si>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</si>
  <si>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</si>
  <si>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</si>
  <si>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</si>
  <si>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</si>
  <si>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</si>
  <si>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</si>
  <si>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</si>
  <si>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</si>
  <si>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</si>
  <si>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</si>
  <si>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</si>
  <si>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</si>
  <si>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</si>
  <si>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</si>
  <si>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</si>
  <si>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</si>
  <si>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</si>
  <si>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</si>
  <si>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</si>
  <si>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</si>
  <si>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</si>
  <si>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</si>
  <si>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</si>
  <si>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</si>
  <si>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</si>
  <si>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</si>
  <si>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</si>
  <si>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</si>
  <si>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</si>
  <si>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</si>
  <si>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</si>
  <si>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</si>
  <si>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</si>
  <si>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</si>
  <si>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</si>
  <si>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</si>
  <si>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</si>
  <si>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</si>
  <si>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</si>
  <si>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</si>
  <si>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</si>
  <si>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</si>
  <si>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</si>
  <si>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</si>
  <si>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</si>
  <si>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</si>
  <si>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</si>
  <si>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</si>
  <si>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</si>
  <si>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</si>
  <si>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</si>
  <si>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</si>
  <si>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</si>
  <si>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</si>
  <si>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</si>
  <si>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</si>
  <si>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</si>
  <si>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</si>
  <si>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</si>
  <si>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</si>
  <si>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</si>
  <si>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</si>
  <si>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</si>
  <si>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</si>
  <si>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</si>
  <si>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</si>
  <si>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</si>
  <si>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</si>
  <si>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</si>
  <si>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</si>
  <si>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</si>
  <si>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</si>
  <si>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</si>
  <si>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</si>
  <si>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</si>
  <si>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</si>
  <si>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</si>
  <si>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</si>
  <si>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</si>
  <si>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</si>
  <si>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</si>
  <si>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</si>
  <si>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</si>
  <si>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</si>
  <si>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</si>
  <si>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</si>
  <si>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</si>
  <si>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</si>
  <si>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</si>
  <si>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</si>
  <si>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</si>
  <si>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</si>
  <si>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</si>
  <si>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</si>
  <si>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</si>
  <si>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</si>
  <si>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</si>
  <si>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</si>
  <si>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</si>
  <si>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</si>
  <si>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</si>
  <si>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</si>
  <si>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</si>
  <si>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</si>
  <si>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</si>
  <si>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</si>
  <si>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</si>
  <si>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</si>
  <si>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</si>
  <si>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</si>
  <si>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</si>
  <si>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</si>
  <si>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</si>
  <si>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</si>
  <si>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</si>
  <si>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</si>
  <si>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</si>
  <si>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</si>
  <si>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</si>
  <si>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</si>
  <si>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</si>
  <si>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</si>
  <si>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</si>
  <si>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</si>
  <si>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</si>
  <si>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</si>
  <si>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</si>
  <si>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</si>
  <si>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</si>
  <si>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</si>
  <si>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</si>
  <si>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</si>
  <si>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</si>
  <si>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</si>
  <si>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</si>
  <si>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</si>
  <si>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</si>
  <si>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</si>
  <si>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</si>
  <si>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</si>
  <si>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</si>
  <si>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</si>
  <si>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</si>
  <si>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</si>
  <si>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</si>
  <si>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</si>
  <si>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</si>
  <si>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</si>
  <si>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</si>
  <si>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</si>
  <si>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</si>
  <si>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</si>
  <si>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</si>
  <si>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</si>
  <si>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</si>
  <si>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</si>
  <si>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</si>
  <si>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</si>
  <si>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</si>
  <si>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</si>
  <si>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</si>
  <si>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</si>
  <si>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</si>
  <si>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</si>
  <si>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</si>
  <si>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</si>
  <si>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</si>
  <si>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</si>
  <si>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</si>
  <si>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</si>
  <si>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</si>
  <si>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</si>
  <si>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</si>
  <si>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</si>
  <si>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</si>
  <si>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</si>
  <si>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</si>
  <si>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</si>
  <si>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</si>
  <si>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</si>
  <si>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</si>
  <si>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</si>
  <si>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</si>
  <si>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</si>
  <si>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</si>
  <si>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</si>
  <si>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</si>
  <si>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</si>
  <si>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</si>
  <si>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</si>
  <si>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</si>
  <si>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</si>
  <si>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</si>
  <si>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</si>
  <si>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</si>
  <si>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</si>
  <si>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</si>
  <si>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</si>
  <si>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</si>
  <si>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</si>
  <si>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</si>
  <si>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</si>
  <si>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</si>
  <si>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</si>
  <si>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</si>
  <si>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</si>
  <si>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</si>
  <si>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</si>
  <si>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</si>
  <si>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</si>
  <si>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</si>
  <si>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</si>
  <si>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</si>
  <si>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</si>
  <si>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</si>
  <si>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</si>
  <si>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</si>
  <si>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</si>
  <si>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</si>
  <si>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</si>
  <si>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</si>
  <si>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</si>
  <si>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</si>
  <si>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</si>
  <si>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</si>
  <si>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</si>
  <si>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</si>
  <si>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</si>
  <si>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</si>
  <si>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</si>
  <si>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</si>
  <si>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</si>
  <si>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</si>
  <si>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</si>
  <si>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</si>
  <si>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</si>
  <si>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</si>
  <si>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</si>
  <si>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</si>
  <si>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</si>
  <si>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</si>
  <si>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</si>
  <si>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</si>
  <si>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</si>
  <si>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</si>
  <si>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</si>
  <si>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</si>
  <si>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</si>
  <si>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</si>
  <si>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</si>
  <si>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</si>
  <si>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</si>
  <si>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</si>
  <si>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</si>
  <si>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</si>
  <si>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</si>
  <si>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</si>
  <si>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</si>
  <si>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</si>
  <si>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</si>
  <si>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</si>
  <si>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</si>
  <si>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</si>
  <si>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</si>
  <si>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</si>
  <si>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</si>
  <si>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</si>
  <si>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</si>
  <si>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</si>
  <si>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</si>
  <si>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</si>
  <si>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</si>
  <si>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</si>
  <si>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</si>
  <si>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</si>
  <si>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</si>
  <si>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</si>
  <si>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</si>
  <si>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</si>
  <si>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</si>
  <si>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</si>
  <si>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</si>
  <si>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</si>
  <si>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</si>
  <si>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</si>
  <si>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</si>
  <si>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</si>
  <si>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</si>
  <si>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</si>
  <si>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</si>
  <si>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</si>
  <si>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</si>
  <si>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</si>
  <si>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</si>
  <si>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</si>
  <si>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</si>
  <si>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</si>
  <si>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</si>
  <si>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</si>
  <si>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</si>
  <si>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</si>
  <si>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</si>
  <si>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</si>
  <si>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</si>
  <si>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</si>
  <si>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</si>
  <si>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</si>
  <si>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</si>
  <si>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</si>
  <si>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</si>
  <si>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</si>
  <si>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</si>
  <si>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</si>
  <si>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</si>
  <si>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</si>
  <si>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</si>
  <si>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</si>
  <si>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</si>
  <si>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</si>
  <si>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</si>
  <si>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</si>
  <si>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</si>
  <si>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</si>
  <si>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</si>
  <si>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</si>
  <si>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</si>
  <si>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</si>
  <si>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</si>
  <si>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</si>
  <si>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</si>
  <si>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</si>
  <si>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</si>
  <si>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</si>
  <si>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</si>
  <si>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</si>
  <si>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</si>
  <si>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</si>
  <si>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</si>
  <si>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</si>
  <si>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</si>
  <si>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</si>
  <si>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</si>
  <si>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</si>
  <si>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</si>
  <si>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</si>
  <si>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</si>
  <si>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</si>
  <si>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</si>
  <si>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</si>
  <si>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</si>
  <si>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</si>
  <si>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</si>
  <si>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</si>
  <si>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</si>
  <si>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</si>
  <si>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</si>
  <si>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</si>
  <si>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</si>
  <si>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</si>
  <si>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</si>
  <si>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</si>
  <si>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</si>
  <si>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</si>
  <si>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</si>
  <si>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</si>
  <si>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</si>
  <si>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</si>
  <si>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</si>
  <si>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</si>
  <si>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</si>
  <si>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</si>
  <si>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</si>
  <si>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</si>
  <si>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</si>
  <si>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</si>
  <si>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</si>
  <si>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</si>
  <si>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</si>
  <si>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</si>
  <si>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</si>
  <si>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</si>
  <si>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</si>
  <si>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</si>
  <si>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</si>
  <si>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</si>
  <si>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</si>
  <si>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</si>
  <si>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</si>
  <si>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</si>
  <si>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</si>
  <si>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</si>
  <si>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</si>
  <si>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</si>
  <si>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</si>
  <si>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</si>
  <si>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</si>
  <si>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</si>
  <si>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</si>
  <si>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</si>
  <si>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</si>
  <si>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</si>
  <si>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</si>
  <si>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</si>
  <si>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</si>
  <si>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</si>
  <si>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</si>
  <si>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</si>
  <si>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</si>
  <si>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</si>
  <si>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</si>
  <si>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</si>
  <si>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</si>
  <si>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</si>
  <si>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</si>
  <si>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</si>
  <si>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</si>
  <si>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</si>
  <si>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</si>
  <si>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</si>
  <si>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</si>
  <si>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</si>
  <si>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</si>
  <si>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</si>
  <si>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</si>
  <si>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</si>
  <si>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</si>
  <si>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</si>
  <si>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</si>
  <si>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</si>
  <si>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</si>
  <si>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</si>
  <si>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</si>
  <si>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</si>
  <si>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</si>
  <si>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</si>
  <si>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</si>
  <si>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</si>
  <si>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</si>
  <si>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</si>
  <si>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</si>
  <si>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</si>
  <si>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</si>
  <si>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</si>
  <si>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</si>
  <si>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</si>
  <si>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</si>
  <si>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</si>
  <si>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</si>
  <si>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</si>
  <si>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</si>
  <si>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</si>
  <si>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</si>
  <si>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</si>
  <si>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</si>
  <si>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</si>
  <si>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</si>
  <si>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</si>
  <si>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</si>
  <si>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</si>
  <si>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</si>
  <si>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</si>
  <si>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</si>
  <si>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</si>
  <si>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</si>
  <si>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</si>
  <si>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</si>
  <si>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</si>
  <si>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</si>
  <si>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</si>
  <si>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</si>
  <si>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</si>
  <si>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</si>
  <si>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</si>
  <si>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</si>
  <si>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</si>
  <si>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</si>
  <si>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</si>
  <si>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</si>
  <si>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</si>
  <si>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</si>
  <si>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</si>
  <si>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</si>
  <si>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</si>
  <si>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</si>
  <si>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</si>
  <si>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</si>
  <si>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</si>
  <si>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</si>
  <si>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</si>
  <si>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</si>
  <si>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</si>
  <si>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</si>
  <si>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</si>
  <si>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</si>
  <si>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</si>
  <si>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</si>
  <si>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</si>
  <si>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</si>
  <si>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</si>
  <si>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</si>
  <si>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</si>
  <si>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</si>
  <si>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</si>
  <si>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</si>
  <si>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</si>
  <si>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</si>
  <si>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</si>
  <si>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</si>
  <si>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</si>
  <si>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</si>
  <si>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</si>
  <si>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</si>
  <si>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</si>
  <si>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</si>
  <si>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</si>
  <si>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</si>
  <si>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</si>
  <si>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</si>
  <si>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</si>
  <si>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</si>
  <si>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</si>
  <si>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</si>
  <si>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</si>
  <si>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</si>
  <si>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</si>
  <si>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</si>
  <si>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</si>
  <si>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</si>
  <si>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</si>
  <si>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</si>
  <si>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</si>
  <si>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</si>
  <si>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</si>
  <si>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</si>
  <si>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</si>
  <si>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</si>
  <si>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</si>
  <si>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</si>
  <si>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</si>
  <si>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</si>
  <si>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</si>
  <si>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</si>
  <si>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</si>
  <si>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</si>
  <si>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</si>
  <si>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</si>
  <si>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</si>
  <si>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</si>
  <si>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</si>
  <si>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</si>
  <si>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</si>
  <si>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</si>
  <si>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</si>
  <si>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</si>
  <si>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</si>
  <si>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</si>
  <si>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</si>
  <si>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</si>
  <si>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</si>
  <si>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</si>
  <si>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</si>
  <si>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</si>
  <si>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</si>
  <si>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</si>
  <si>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</si>
  <si>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</si>
  <si>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</si>
  <si>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</si>
  <si>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</si>
  <si>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</si>
  <si>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</si>
  <si>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</si>
  <si>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</si>
  <si>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</si>
  <si>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</si>
  <si>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</si>
  <si>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</si>
  <si>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</si>
  <si>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</si>
  <si>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</si>
  <si>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</si>
  <si>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</si>
  <si>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</si>
  <si>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</si>
  <si>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</si>
  <si>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</si>
  <si>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</si>
  <si>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</si>
  <si>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</si>
  <si>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</si>
  <si>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</si>
  <si>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</si>
  <si>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</si>
  <si>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</si>
  <si>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</si>
  <si>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</si>
  <si>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</si>
  <si>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</si>
  <si>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</si>
  <si>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</si>
  <si>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</si>
  <si>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</si>
  <si>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</si>
  <si>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</si>
  <si>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</si>
  <si>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</si>
  <si>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</si>
  <si>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</si>
  <si>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</si>
  <si>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</si>
  <si>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</si>
  <si>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</si>
  <si>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</si>
  <si>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</si>
  <si>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</si>
  <si>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</si>
  <si>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</si>
  <si>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</si>
  <si>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</si>
  <si>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</si>
  <si>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</si>
  <si>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</si>
  <si>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</si>
  <si>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</si>
  <si>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</si>
  <si>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</si>
  <si>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</si>
  <si>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</si>
  <si>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</si>
  <si>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</si>
  <si>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</si>
  <si>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</si>
  <si>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</si>
  <si>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</si>
  <si>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</si>
  <si>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</si>
  <si>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</si>
  <si>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</si>
  <si>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</si>
  <si>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</si>
  <si>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</si>
  <si>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</si>
  <si>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</si>
  <si>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</si>
  <si>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</si>
  <si>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</si>
  <si>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</si>
  <si>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</si>
  <si>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</si>
  <si>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</si>
  <si>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</si>
  <si>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</si>
  <si>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</si>
  <si>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</si>
  <si>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</si>
  <si>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</si>
  <si>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</si>
  <si>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</si>
  <si>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</si>
  <si>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</si>
  <si>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</si>
  <si>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</si>
  <si>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</si>
  <si>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</si>
  <si>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</si>
  <si>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</si>
  <si>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</si>
  <si>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</si>
  <si>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</si>
  <si>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</si>
  <si>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</si>
  <si>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</si>
  <si>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</si>
  <si>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</si>
  <si>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</si>
  <si>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</si>
  <si>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</si>
  <si>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</si>
  <si>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</si>
  <si>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</si>
  <si>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</si>
  <si>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</si>
  <si>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</si>
  <si>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</si>
  <si>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</si>
  <si>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</si>
  <si>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</si>
  <si>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</si>
  <si>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</si>
  <si>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</si>
  <si>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</si>
  <si>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</si>
  <si>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</si>
  <si>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</si>
  <si>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</si>
  <si>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</si>
  <si>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</si>
  <si>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</si>
  <si>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</si>
  <si>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</si>
  <si>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</si>
  <si>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</si>
  <si>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</si>
  <si>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</si>
  <si>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</si>
  <si>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</si>
  <si>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</si>
  <si>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</si>
  <si>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</si>
  <si>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</si>
  <si>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</si>
  <si>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</si>
  <si>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</si>
  <si>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</si>
  <si>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</si>
  <si>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</si>
  <si>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</si>
  <si>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</si>
  <si>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</si>
  <si>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</si>
  <si>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</si>
  <si>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</si>
  <si>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</si>
  <si>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</si>
  <si>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</si>
  <si>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</si>
  <si>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</si>
  <si>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</si>
  <si>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</si>
  <si>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</si>
  <si>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</si>
  <si>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</si>
  <si>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</si>
  <si>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</si>
  <si>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</si>
  <si>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</si>
  <si>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</si>
  <si>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</si>
  <si>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</si>
  <si>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</si>
  <si>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</si>
  <si>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</si>
  <si>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</si>
  <si>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</si>
  <si>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</si>
  <si>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</si>
  <si>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</si>
  <si>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</si>
  <si>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</si>
  <si>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</si>
  <si>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</si>
  <si>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</si>
  <si>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</si>
  <si>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</si>
  <si>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</si>
  <si>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</si>
  <si>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</si>
  <si>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</si>
  <si>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</si>
  <si>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</si>
  <si>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</si>
  <si>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</si>
  <si>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</si>
  <si>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</si>
  <si>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</si>
  <si>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</si>
  <si>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</si>
  <si>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</si>
  <si>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</si>
  <si>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</si>
  <si>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</si>
  <si>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</si>
  <si>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</si>
  <si>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</si>
  <si>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</si>
  <si>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</si>
  <si>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</si>
  <si>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</si>
  <si>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</si>
  <si>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</si>
  <si>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</si>
  <si>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</si>
  <si>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</si>
  <si>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</si>
  <si>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</si>
  <si>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</si>
  <si>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</si>
  <si>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</si>
  <si>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</si>
  <si>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</si>
  <si>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</si>
  <si>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</si>
  <si>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</si>
  <si>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</si>
  <si>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</si>
  <si>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</si>
  <si>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</si>
  <si>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</si>
  <si>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</si>
  <si>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</si>
  <si>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</si>
  <si>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</si>
  <si>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</si>
  <si>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</si>
  <si>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</si>
  <si>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</si>
  <si>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</si>
  <si>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</si>
  <si>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</si>
  <si>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</si>
  <si>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</si>
  <si>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</si>
  <si>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</si>
  <si>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</si>
  <si>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</si>
  <si>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</si>
  <si>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</si>
  <si>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</si>
  <si>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</si>
  <si>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</si>
  <si>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</si>
  <si>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</si>
  <si>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</si>
  <si>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</si>
  <si>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</si>
  <si>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</si>
  <si>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</si>
  <si>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</si>
  <si>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</si>
  <si>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</si>
  <si>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</si>
  <si>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</si>
  <si>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</si>
  <si>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</si>
  <si>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</si>
  <si>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</si>
  <si>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</si>
  <si>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</si>
  <si>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</si>
  <si>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</si>
  <si>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</si>
  <si>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</si>
  <si>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</si>
  <si>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</si>
  <si>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</si>
  <si>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</si>
  <si>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</si>
  <si>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</si>
  <si>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</si>
  <si>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</si>
  <si>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</si>
  <si>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</si>
  <si>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</si>
  <si>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</si>
  <si>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</si>
  <si>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</si>
  <si>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</si>
  <si>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</si>
  <si>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</si>
  <si>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</si>
  <si>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</si>
  <si>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</si>
  <si>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</si>
  <si>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</si>
  <si>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</si>
  <si>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</si>
  <si>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</si>
  <si>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</si>
  <si>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</si>
  <si>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</si>
  <si>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</si>
  <si>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</si>
  <si>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</si>
  <si>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</si>
  <si>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</si>
  <si>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</si>
  <si>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</si>
  <si>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</si>
  <si>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</si>
  <si>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</si>
  <si>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</si>
  <si>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</si>
  <si>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</si>
  <si>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</si>
  <si>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</si>
  <si>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</si>
  <si>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</si>
  <si>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</si>
  <si>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</si>
  <si>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</si>
  <si>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</si>
  <si>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</si>
  <si>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</si>
  <si>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</si>
  <si>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</si>
  <si>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</si>
  <si>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</si>
  <si>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</si>
  <si>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</si>
  <si>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</si>
  <si>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</si>
  <si>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</si>
  <si>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</si>
  <si>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</si>
  <si>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</si>
  <si>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</si>
  <si>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</si>
  <si>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</si>
  <si>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</si>
  <si>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</si>
  <si>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</si>
  <si>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</si>
  <si>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</si>
  <si>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</si>
  <si>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</si>
  <si>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</si>
  <si>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</si>
  <si>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</si>
  <si>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</si>
  <si>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</si>
  <si>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</si>
  <si>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</si>
  <si>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</si>
  <si>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</si>
  <si>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</si>
  <si>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</si>
  <si>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</si>
  <si>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</si>
  <si>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</si>
  <si>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</si>
  <si>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</si>
  <si>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</si>
  <si>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</si>
  <si>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</si>
  <si>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</si>
  <si>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</si>
  <si>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</si>
  <si>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</si>
  <si>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</si>
  <si>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</si>
  <si>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</si>
  <si>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</si>
  <si>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</si>
  <si>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</si>
  <si>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</si>
  <si>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</si>
  <si>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</si>
  <si>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</si>
  <si>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</si>
  <si>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</si>
  <si>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</si>
  <si>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</si>
  <si>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</si>
  <si>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</si>
  <si>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</si>
  <si>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</si>
  <si>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</si>
  <si>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</si>
  <si>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</si>
  <si>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</si>
  <si>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</si>
  <si>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</si>
  <si>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</si>
  <si>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</si>
  <si>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</si>
  <si>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</si>
  <si>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</si>
  <si>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</si>
  <si>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</si>
  <si>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</si>
  <si>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</si>
  <si>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</si>
  <si>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</si>
  <si>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</si>
  <si>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</si>
  <si>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</si>
  <si>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</si>
  <si>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</si>
  <si>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</si>
  <si>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</si>
  <si>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</si>
  <si>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</si>
  <si>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</si>
  <si>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</si>
  <si>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</si>
  <si>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</si>
  <si>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</si>
  <si>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</si>
  <si>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</si>
  <si>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</si>
  <si>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</si>
  <si>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</si>
  <si>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</si>
  <si>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</si>
  <si>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</si>
  <si>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</si>
  <si>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</si>
  <si>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</si>
  <si>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</si>
  <si>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</si>
  <si>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</si>
  <si>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</si>
  <si>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</si>
  <si>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</si>
  <si>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</si>
  <si>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</si>
  <si>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</si>
  <si>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</si>
  <si>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</si>
  <si>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</si>
  <si>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</si>
  <si>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</si>
  <si>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</si>
  <si>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</si>
  <si>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</si>
  <si>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</si>
  <si>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</si>
  <si>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</si>
  <si>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</si>
  <si>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</si>
  <si>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</si>
  <si>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</si>
  <si>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</si>
  <si>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</si>
  <si>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</si>
  <si>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</si>
  <si>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</si>
  <si>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</si>
  <si>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</si>
  <si>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</si>
  <si>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</si>
  <si>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</si>
  <si>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</si>
  <si>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</si>
  <si>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</si>
  <si>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</si>
  <si>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</si>
  <si>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</si>
  <si>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</si>
  <si>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</si>
  <si>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</si>
  <si>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</si>
  <si>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</si>
  <si>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</si>
  <si>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</si>
  <si>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</si>
  <si>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</si>
  <si>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</si>
  <si>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</si>
  <si>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</si>
  <si>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</si>
  <si>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</si>
  <si>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</si>
  <si>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</si>
  <si>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</si>
  <si>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</si>
  <si>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</si>
  <si>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</si>
  <si>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</si>
  <si>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</si>
  <si>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</si>
  <si>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</si>
  <si>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</si>
  <si>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</si>
  <si>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</si>
  <si>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</si>
  <si>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</si>
  <si>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</si>
  <si>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</si>
  <si>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</si>
  <si>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</si>
  <si>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</si>
  <si>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</si>
  <si>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</si>
  <si>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</si>
  <si>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</si>
  <si>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</si>
  <si>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</si>
  <si>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</si>
  <si>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</si>
  <si>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</si>
  <si>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</si>
  <si>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</si>
  <si>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</si>
  <si>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</si>
  <si>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</si>
  <si>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</si>
  <si>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</si>
  <si>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</si>
  <si>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</si>
  <si>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</si>
  <si>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</si>
  <si>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</si>
  <si>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</si>
  <si>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</si>
  <si>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</si>
  <si>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</si>
  <si>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</si>
  <si>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</si>
  <si>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</si>
  <si>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</si>
  <si>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</si>
  <si>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</si>
  <si>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</si>
  <si>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</si>
  <si>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</si>
  <si>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</si>
  <si>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</si>
  <si>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</si>
  <si>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</si>
  <si>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</si>
  <si>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</si>
  <si>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</si>
  <si>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</si>
  <si>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</si>
  <si>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</si>
  <si>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</si>
  <si>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</si>
  <si>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</si>
  <si>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</si>
  <si>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</si>
  <si>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</si>
  <si>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</si>
  <si>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</si>
  <si>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</si>
  <si>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</si>
  <si>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</si>
  <si>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</si>
  <si>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</si>
  <si>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</si>
  <si>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</si>
  <si>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</si>
  <si>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</si>
  <si>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</si>
  <si>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</si>
  <si>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</si>
  <si>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</si>
  <si>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</si>
  <si>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</si>
  <si>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</si>
  <si>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</si>
  <si>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</si>
  <si>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</si>
  <si>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</si>
  <si>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</si>
  <si>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</si>
  <si>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</si>
  <si>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</si>
  <si>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</si>
  <si>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</si>
  <si>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</si>
  <si>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</si>
  <si>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</si>
  <si>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</si>
  <si>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</si>
  <si>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</si>
  <si>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</si>
  <si>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</si>
  <si>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</si>
  <si>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</si>
  <si>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</si>
  <si>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</si>
  <si>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</si>
  <si>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</si>
  <si>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</si>
  <si>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</si>
  <si>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</si>
  <si>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</si>
  <si>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</si>
  <si>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</si>
  <si>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</si>
  <si>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</si>
  <si>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</si>
  <si>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</si>
  <si>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</si>
  <si>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</si>
  <si>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</si>
  <si>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</si>
  <si>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</si>
  <si>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</si>
  <si>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</si>
  <si>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</si>
  <si>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</si>
  <si>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</si>
  <si>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</si>
  <si>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</si>
  <si>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</si>
  <si>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</si>
  <si>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</si>
  <si>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</si>
  <si>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</si>
  <si>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</si>
  <si>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</si>
  <si>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</si>
  <si>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</si>
  <si>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</si>
  <si>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</si>
  <si>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</si>
  <si>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</si>
  <si>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</si>
  <si>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</si>
  <si>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</si>
  <si>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</si>
  <si>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</si>
  <si>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</si>
  <si>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</si>
  <si>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</si>
  <si>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</si>
  <si>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</si>
  <si>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</si>
  <si>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</si>
  <si>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</si>
  <si>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</si>
  <si>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</si>
  <si>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</si>
  <si>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</si>
  <si>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</si>
  <si>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</si>
  <si>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</si>
  <si>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</si>
  <si>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</si>
  <si>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</si>
  <si>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</si>
  <si>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</si>
  <si>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</si>
  <si>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</si>
  <si>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</si>
  <si>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</si>
  <si>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</si>
  <si>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</si>
  <si>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</si>
  <si>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</si>
  <si>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</si>
  <si>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</si>
  <si>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</si>
  <si>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</si>
  <si>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</si>
  <si>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</si>
  <si>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</si>
  <si>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</si>
  <si>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</si>
  <si>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</si>
  <si>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</si>
  <si>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</si>
  <si>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</si>
  <si>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</si>
  <si>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</si>
  <si>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</si>
  <si>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</si>
  <si>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</si>
  <si>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</si>
  <si>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</si>
  <si>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</si>
  <si>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</si>
  <si>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</si>
  <si>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</si>
  <si>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</si>
  <si>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</si>
  <si>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</si>
  <si>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</si>
  <si>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</si>
  <si>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</si>
  <si>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</si>
  <si>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</si>
  <si>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</si>
  <si>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</si>
  <si>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</si>
  <si>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</si>
  <si>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</si>
  <si>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</si>
  <si>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</si>
  <si>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</si>
  <si>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</si>
  <si>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</si>
  <si>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</si>
  <si>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</si>
  <si>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</si>
  <si>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</si>
  <si>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</si>
  <si>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</si>
  <si>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</si>
  <si>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</si>
  <si>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</si>
  <si>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</si>
  <si>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</si>
  <si>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</si>
  <si>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</si>
  <si>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</si>
  <si>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</si>
  <si>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</si>
  <si>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</si>
  <si>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</si>
  <si>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</si>
  <si>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</si>
  <si>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</si>
  <si>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</si>
  <si>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</si>
  <si>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</si>
  <si>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</si>
  <si>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</si>
  <si>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</si>
  <si>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</si>
  <si>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</si>
  <si>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</si>
  <si>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</si>
  <si>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</si>
  <si>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</si>
  <si>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</si>
  <si>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</si>
  <si>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</si>
  <si>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</si>
  <si>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</si>
  <si>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</si>
  <si>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</si>
  <si>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</si>
  <si>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</si>
  <si>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</si>
  <si>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</si>
  <si>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</si>
  <si>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</si>
  <si>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</si>
  <si>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</si>
  <si>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</si>
  <si>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</si>
  <si>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</si>
  <si>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</si>
  <si>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</si>
  <si>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</si>
  <si>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</si>
  <si>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</si>
  <si>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</si>
  <si>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</si>
  <si>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</si>
  <si>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</si>
  <si>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</si>
  <si>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</si>
  <si>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</si>
  <si>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</si>
  <si>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</si>
  <si>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</si>
  <si>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</si>
  <si>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</si>
  <si>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</si>
  <si>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</si>
  <si>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</si>
  <si>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</si>
  <si>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</si>
  <si>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</si>
  <si>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</si>
  <si>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</si>
  <si>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</si>
  <si>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</si>
  <si>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</si>
  <si>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</si>
  <si>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</si>
  <si>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</si>
  <si>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</si>
  <si>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</si>
  <si>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</si>
  <si>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</si>
  <si>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</si>
  <si>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</si>
  <si>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</si>
  <si>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</si>
  <si>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</si>
  <si>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</si>
  <si>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</si>
  <si>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</si>
  <si>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</si>
  <si>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</si>
  <si>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</si>
  <si>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</si>
  <si>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</si>
  <si>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</si>
  <si>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</si>
  <si>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</si>
  <si>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</si>
  <si>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</si>
  <si>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</si>
  <si>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</si>
  <si>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</si>
  <si>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</si>
  <si>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</si>
  <si>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</si>
  <si>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</si>
  <si>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</si>
  <si>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</si>
  <si>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</si>
  <si>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</si>
  <si>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</si>
  <si>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</si>
  <si>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</si>
  <si>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</si>
  <si>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</si>
  <si>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</si>
  <si>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</si>
  <si>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</si>
  <si>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</si>
  <si>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</si>
  <si>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</si>
  <si>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</si>
  <si>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</si>
  <si>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</si>
  <si>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</si>
  <si>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</si>
  <si>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</si>
  <si>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</si>
  <si>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</si>
  <si>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</si>
  <si>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</si>
  <si>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</si>
  <si>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</si>
  <si>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</si>
  <si>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</si>
  <si>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</si>
  <si>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</si>
  <si>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</si>
  <si>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</si>
  <si>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</si>
  <si>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</si>
  <si>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</si>
  <si>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</si>
  <si>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</si>
  <si>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</si>
  <si>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</si>
  <si>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</si>
  <si>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</si>
  <si>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</si>
  <si>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</si>
  <si>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</si>
  <si>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</si>
  <si>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</si>
  <si>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</si>
  <si>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</si>
  <si>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</si>
  <si>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</si>
  <si>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</si>
  <si>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</si>
  <si>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</si>
  <si>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</si>
  <si>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</si>
  <si>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</si>
  <si>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</si>
  <si>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</si>
  <si>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</si>
  <si>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</si>
  <si>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</si>
  <si>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</si>
  <si>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</si>
  <si>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</si>
  <si>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</si>
  <si>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</si>
  <si>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</si>
  <si>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</si>
  <si>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</si>
  <si>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</si>
  <si>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</si>
  <si>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</si>
  <si>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</si>
  <si>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</si>
  <si>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</si>
  <si>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</si>
  <si>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</si>
  <si>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</si>
  <si>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</si>
  <si>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</si>
  <si>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</si>
  <si>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</si>
  <si>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</si>
  <si>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</si>
  <si>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</si>
  <si>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</si>
  <si>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</si>
  <si>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</si>
  <si>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</si>
  <si>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</si>
  <si>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</si>
  <si>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</si>
  <si>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</si>
  <si>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</si>
  <si>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</si>
  <si>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</si>
  <si>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</si>
  <si>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</si>
  <si>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</si>
  <si>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</si>
  <si>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</si>
  <si>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</si>
  <si>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</si>
  <si>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</si>
  <si>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</si>
  <si>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</si>
  <si>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</si>
  <si>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</si>
  <si>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</si>
  <si>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</si>
  <si>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</si>
  <si>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</si>
  <si>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</si>
  <si>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</si>
  <si>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</si>
  <si>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</si>
  <si>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</si>
  <si>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</si>
  <si>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</si>
  <si>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</si>
  <si>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</si>
  <si>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</si>
  <si>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</si>
  <si>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</si>
  <si>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</si>
  <si>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</si>
  <si>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</si>
  <si>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</si>
  <si>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</si>
  <si>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</si>
  <si>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</si>
  <si>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</si>
  <si>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</si>
  <si>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</si>
  <si>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</si>
  <si>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</si>
  <si>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</si>
  <si>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</si>
  <si>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</si>
  <si>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</si>
  <si>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</si>
  <si>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</si>
  <si>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</si>
  <si>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</si>
  <si>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</si>
  <si>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</si>
  <si>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</si>
  <si>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</si>
  <si>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</si>
  <si>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</si>
  <si>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</si>
  <si>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</si>
  <si>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</si>
  <si>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</si>
  <si>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</si>
  <si>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</si>
  <si>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</si>
  <si>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</si>
  <si>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</si>
  <si>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</si>
  <si>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</si>
  <si>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</si>
  <si>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</si>
  <si>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</si>
  <si>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</si>
  <si>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</si>
  <si>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</si>
  <si>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</si>
  <si>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</si>
  <si>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</si>
  <si>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</si>
  <si>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</si>
  <si>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</si>
  <si>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</si>
  <si>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</si>
  <si>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</si>
  <si>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</si>
  <si>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</si>
  <si>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</si>
  <si>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</si>
  <si>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</si>
  <si>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</si>
  <si>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</si>
  <si>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</si>
  <si>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</si>
  <si>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</si>
  <si>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</si>
  <si>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</si>
  <si>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</si>
  <si>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</si>
  <si>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</si>
  <si>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</si>
  <si>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</si>
  <si>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</si>
  <si>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</si>
  <si>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</si>
  <si>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</si>
  <si>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</si>
  <si>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</si>
  <si>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</si>
  <si>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</si>
  <si>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</si>
  <si>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</si>
  <si>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</si>
  <si>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</si>
  <si>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</si>
  <si>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</si>
  <si>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</si>
  <si>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</si>
  <si>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</si>
  <si>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</si>
  <si>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</si>
  <si>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</si>
  <si>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</si>
  <si>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</si>
  <si>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</si>
  <si>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</si>
  <si>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</si>
  <si>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</si>
  <si>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</si>
  <si>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</si>
  <si>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</si>
  <si>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</si>
  <si>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</si>
  <si>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</si>
  <si>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</si>
  <si>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</si>
  <si>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</si>
  <si>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</si>
  <si>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</si>
  <si>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</si>
  <si>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</si>
  <si>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</si>
  <si>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</si>
  <si>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</si>
  <si>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</si>
  <si>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</si>
  <si>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</si>
  <si>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</si>
  <si>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</si>
  <si>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</si>
  <si>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</si>
  <si>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</si>
  <si>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</si>
  <si>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</si>
  <si>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</si>
  <si>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</si>
  <si>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</si>
  <si>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</si>
  <si>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</si>
  <si>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</si>
  <si>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</si>
  <si>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</si>
  <si>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</si>
  <si>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</si>
  <si>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</si>
  <si>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</si>
  <si>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</si>
  <si>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</si>
  <si>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</si>
  <si>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</si>
  <si>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</si>
  <si>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</si>
  <si>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</si>
  <si>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</si>
  <si>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</si>
  <si>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</si>
  <si>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</si>
  <si>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</si>
  <si>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</si>
  <si>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</si>
  <si>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</si>
  <si>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</si>
  <si>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</si>
  <si>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</si>
  <si>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</si>
  <si>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</si>
  <si>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</si>
  <si>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</si>
  <si>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</si>
  <si>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</si>
  <si>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</si>
  <si>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</si>
  <si>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</si>
  <si>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</si>
  <si>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</si>
  <si>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</si>
  <si>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</si>
  <si>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</si>
  <si>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</si>
  <si>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</si>
  <si>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</si>
  <si>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</si>
  <si>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</si>
  <si>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</si>
  <si>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</si>
  <si>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</si>
  <si>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</si>
  <si>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</si>
  <si>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</si>
  <si>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</si>
  <si>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</si>
  <si>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</si>
  <si>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</si>
  <si>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</si>
  <si>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</si>
  <si>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</si>
  <si>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</si>
  <si>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</si>
  <si>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</si>
  <si>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</si>
  <si>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</si>
  <si>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</si>
  <si>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</si>
  <si>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</si>
  <si>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</si>
  <si>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</si>
  <si>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</si>
  <si>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</si>
  <si>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</si>
  <si>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</si>
  <si>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</si>
  <si>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</si>
  <si>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</si>
  <si>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</si>
  <si>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</si>
  <si>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</si>
  <si>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</si>
  <si>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</si>
  <si>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</si>
  <si>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</si>
  <si>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</si>
  <si>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</si>
  <si>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</si>
  <si>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</si>
  <si>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</si>
  <si>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</si>
  <si>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</si>
  <si>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</si>
  <si>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</si>
  <si>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</si>
  <si>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</si>
  <si>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</si>
  <si>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</si>
  <si>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</si>
  <si>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</si>
  <si>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</si>
  <si>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</si>
  <si>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</si>
  <si>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</si>
  <si>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</si>
  <si>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</si>
  <si>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</si>
  <si>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</si>
  <si>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</si>
  <si>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</si>
  <si>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</si>
  <si>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</si>
  <si>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</si>
  <si>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</si>
  <si>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</si>
  <si>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</si>
  <si>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</si>
  <si>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</si>
  <si>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</si>
  <si>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</si>
  <si>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</si>
  <si>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</si>
  <si>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</si>
  <si>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</si>
  <si>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</si>
  <si>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</si>
  <si>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</si>
  <si>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</si>
  <si>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</si>
  <si>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</si>
  <si>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</si>
  <si>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</si>
  <si>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</si>
  <si>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</si>
  <si>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</si>
  <si>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</si>
  <si>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</si>
  <si>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</si>
  <si>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</si>
  <si>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</si>
  <si>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</si>
  <si>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</si>
  <si>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</si>
  <si>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</si>
  <si>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</si>
  <si>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</si>
  <si>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</si>
  <si>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</si>
  <si>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</si>
  <si>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</si>
  <si>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</si>
  <si>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</si>
  <si>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</si>
  <si>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</si>
  <si>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</si>
  <si>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</si>
  <si>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</si>
  <si>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</si>
  <si>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</si>
  <si>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</si>
  <si>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</si>
  <si>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</si>
  <si>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</si>
  <si>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</si>
  <si>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</si>
  <si>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</si>
  <si>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</si>
  <si>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</si>
  <si>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</si>
  <si>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</si>
  <si>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</si>
  <si>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</si>
  <si>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</si>
  <si>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</si>
  <si>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</si>
  <si>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</si>
  <si>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</si>
  <si>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</si>
  <si>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</si>
  <si>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</si>
  <si>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</si>
  <si>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</si>
  <si>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</si>
  <si>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</si>
  <si>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</si>
  <si>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</si>
  <si>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</si>
  <si>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</si>
  <si>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</si>
  <si>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</si>
  <si>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</si>
  <si>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</si>
  <si>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</si>
  <si>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</si>
  <si>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</si>
  <si>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</si>
  <si>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</si>
  <si>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</si>
  <si>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</si>
  <si>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</si>
  <si>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</si>
  <si>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</si>
  <si>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</si>
  <si>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</si>
  <si>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</si>
  <si>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</si>
  <si>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</si>
  <si>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</si>
  <si>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</si>
  <si>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</si>
  <si>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</si>
  <si>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</si>
  <si>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</si>
  <si>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</si>
  <si>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</si>
  <si>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</si>
  <si>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</si>
  <si>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</si>
  <si>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</si>
  <si>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</si>
  <si>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</si>
  <si>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</si>
  <si>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</si>
  <si>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</si>
  <si>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</si>
  <si>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</si>
  <si>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</si>
  <si>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</si>
  <si>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</si>
  <si>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</si>
  <si>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</si>
  <si>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</si>
  <si>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</si>
  <si>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</si>
  <si>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</si>
  <si>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</si>
  <si>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</si>
  <si>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</si>
  <si>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</si>
  <si>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</si>
  <si>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</si>
  <si>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</si>
  <si>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</si>
  <si>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</si>
  <si>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</si>
  <si>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</si>
  <si>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</si>
  <si>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</si>
  <si>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</si>
  <si>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</si>
  <si>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</si>
  <si>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</si>
  <si>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</si>
  <si>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</si>
  <si>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</si>
  <si>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</si>
  <si>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</si>
  <si>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</si>
  <si>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</si>
  <si>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</si>
  <si>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</si>
  <si>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</si>
  <si>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</si>
  <si>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</si>
  <si>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</si>
  <si>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</si>
  <si>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</si>
  <si>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</si>
  <si>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</si>
  <si>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</si>
  <si>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</si>
  <si>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</si>
  <si>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</si>
  <si>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</si>
  <si>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</si>
  <si>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</si>
  <si>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</si>
  <si>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</si>
  <si>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</si>
  <si>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</si>
  <si>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</si>
  <si>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</si>
  <si>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</si>
  <si>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</si>
  <si>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</si>
  <si>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</si>
  <si>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</si>
  <si>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</si>
  <si>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</si>
  <si>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</si>
  <si>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</si>
  <si>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</si>
  <si>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</si>
  <si>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</si>
  <si>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</si>
  <si>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</si>
  <si>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</si>
  <si>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</si>
  <si>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</si>
  <si>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</si>
  <si>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</si>
  <si>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</si>
  <si>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</si>
  <si>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</si>
  <si>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</si>
  <si>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</si>
  <si>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</si>
  <si>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</si>
  <si>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</si>
  <si>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</si>
  <si>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</si>
  <si>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</si>
  <si>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</si>
  <si>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</si>
  <si>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</si>
  <si>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</si>
  <si>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</si>
  <si>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</si>
  <si>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</si>
  <si>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</si>
  <si>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</si>
  <si>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</si>
  <si>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</si>
  <si>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</si>
  <si>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</si>
  <si>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</si>
  <si>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</si>
  <si>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</si>
  <si>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</si>
  <si>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</si>
  <si>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</si>
  <si>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</si>
  <si>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</si>
  <si>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</si>
  <si>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</si>
  <si>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</si>
  <si>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</si>
  <si>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</si>
  <si>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</si>
  <si>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</si>
  <si>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</si>
  <si>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</si>
  <si>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</si>
  <si>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</si>
  <si>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</si>
  <si>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</si>
  <si>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</si>
  <si>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</si>
  <si>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</si>
  <si>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</si>
  <si>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</si>
  <si>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</si>
  <si>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</si>
  <si>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</si>
  <si>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</si>
  <si>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</si>
  <si>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</si>
  <si>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</si>
  <si>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</si>
  <si>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</si>
  <si>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</si>
  <si>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</si>
  <si>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</si>
  <si>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</si>
  <si>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</si>
  <si>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</si>
  <si>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</si>
  <si>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</si>
  <si>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</si>
  <si>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</si>
  <si>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</si>
  <si>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</si>
  <si>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</si>
  <si>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</si>
  <si>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</si>
  <si>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</si>
  <si>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</si>
  <si>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</si>
  <si>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</si>
  <si>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</si>
  <si>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</si>
  <si>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</si>
  <si>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</si>
  <si>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</si>
  <si>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</si>
  <si>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</si>
  <si>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</si>
  <si>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</si>
  <si>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</si>
  <si>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</si>
  <si>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</si>
  <si>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</si>
  <si>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</si>
  <si>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</si>
  <si>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</si>
  <si>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</si>
  <si>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</si>
  <si>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</si>
  <si>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</si>
  <si>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</si>
  <si>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</si>
  <si>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</si>
  <si>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</si>
  <si>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</si>
  <si>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</si>
  <si>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</si>
  <si>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</si>
  <si>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</si>
  <si>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</si>
  <si>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</si>
  <si>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</si>
  <si>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</si>
  <si>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</si>
  <si>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</si>
  <si>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</si>
  <si>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</si>
  <si>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</si>
  <si>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</si>
  <si>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</si>
  <si>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</si>
  <si>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</si>
  <si>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</si>
  <si>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</si>
  <si>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</si>
  <si>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</si>
  <si>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</si>
  <si>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</si>
  <si>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</si>
  <si>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</si>
  <si>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</si>
  <si>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</si>
  <si>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</si>
  <si>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</si>
  <si>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</si>
  <si>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</si>
  <si>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</si>
  <si>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</si>
  <si>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</si>
  <si>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</si>
  <si>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</si>
  <si>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</si>
  <si>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</si>
  <si>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</si>
  <si>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</si>
  <si>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</si>
  <si>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</si>
  <si>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</si>
  <si>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</si>
  <si>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</si>
  <si>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</si>
  <si>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</si>
  <si>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</si>
  <si>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</si>
  <si>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</si>
  <si>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</si>
  <si>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</si>
  <si>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</si>
  <si>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</si>
  <si>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</si>
  <si>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</si>
  <si>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</si>
  <si>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</si>
  <si>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</si>
  <si>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</si>
  <si>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</si>
  <si>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</si>
  <si>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</si>
  <si>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</si>
  <si>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</si>
  <si>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</si>
  <si>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</si>
  <si>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</si>
  <si>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</si>
  <si>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</si>
  <si>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</si>
  <si>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</si>
  <si>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</si>
  <si>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</si>
  <si>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</si>
  <si>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</si>
  <si>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</si>
  <si>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</si>
  <si>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</si>
  <si>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</si>
  <si>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</si>
  <si>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</si>
  <si>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</si>
  <si>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</si>
  <si>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</si>
  <si>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</si>
  <si>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</si>
  <si>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</si>
  <si>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</si>
  <si>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</si>
  <si>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</si>
  <si>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</si>
  <si>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</si>
  <si>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</si>
  <si>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</si>
  <si>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</si>
  <si>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</si>
  <si>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</si>
  <si>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</si>
  <si>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</si>
  <si>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</si>
  <si>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</si>
  <si>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</si>
  <si>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</si>
  <si>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</si>
  <si>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</si>
  <si>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</si>
  <si>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</si>
  <si>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</si>
  <si>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</si>
  <si>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</si>
  <si>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</si>
  <si>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</si>
  <si>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</si>
  <si>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</si>
  <si>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</si>
  <si>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</si>
  <si>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</si>
  <si>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</si>
  <si>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</si>
  <si>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</si>
  <si>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</si>
  <si>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</si>
  <si>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</si>
  <si>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</si>
  <si>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</si>
  <si>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</si>
  <si>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</si>
  <si>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</si>
  <si>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</si>
  <si>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</si>
  <si>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</si>
  <si>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</si>
  <si>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</si>
  <si>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</si>
  <si>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</si>
  <si>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</si>
  <si>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</si>
  <si>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</si>
  <si>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</si>
  <si>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</si>
  <si>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</si>
  <si>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</si>
  <si>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</si>
  <si>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</si>
  <si>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</si>
  <si>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</si>
  <si>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</si>
  <si>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</si>
  <si>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</si>
  <si>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</si>
  <si>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</si>
  <si>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</si>
  <si>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</si>
  <si>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</si>
  <si>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</si>
  <si>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</si>
  <si>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</si>
  <si>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</si>
  <si>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</si>
  <si>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</si>
  <si>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</si>
  <si>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</si>
  <si>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</si>
  <si>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</si>
  <si>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</si>
  <si>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</si>
  <si>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</si>
  <si>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</si>
  <si>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</si>
  <si>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</si>
  <si>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</si>
  <si>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</si>
  <si>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</si>
  <si>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</si>
  <si>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</si>
  <si>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</si>
  <si>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</si>
  <si>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</si>
  <si>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</si>
  <si>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</si>
  <si>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</si>
  <si>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</si>
  <si>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</si>
  <si>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</si>
  <si>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</si>
  <si>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</si>
  <si>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</si>
  <si>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</si>
  <si>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</si>
  <si>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</si>
  <si>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</si>
  <si>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</si>
  <si>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</si>
  <si>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</si>
  <si>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</si>
  <si>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</si>
  <si>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</si>
  <si>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</si>
  <si>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</si>
  <si>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</si>
  <si>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</si>
  <si>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</si>
  <si>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</si>
  <si>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</si>
  <si>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</si>
  <si>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</si>
  <si>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</si>
  <si>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</si>
  <si>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</si>
  <si>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</si>
  <si>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</si>
  <si>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</si>
  <si>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</si>
  <si>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</si>
  <si>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</si>
  <si>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</si>
  <si>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</si>
  <si>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</si>
  <si>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</si>
  <si>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</si>
  <si>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</si>
  <si>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</si>
  <si>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</si>
  <si>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</si>
  <si>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</si>
  <si>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</si>
  <si>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</si>
  <si>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</si>
  <si>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</si>
  <si>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</si>
  <si>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</si>
  <si>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</si>
  <si>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</si>
  <si>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</si>
  <si>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</si>
  <si>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</si>
  <si>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</si>
  <si>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</si>
  <si>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</si>
  <si>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</si>
  <si>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</si>
  <si>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</si>
  <si>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</si>
  <si>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</si>
  <si>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</si>
  <si>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</si>
  <si>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</si>
  <si>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</si>
  <si>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</si>
  <si>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</si>
  <si>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</si>
  <si>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</si>
  <si>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</si>
  <si>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</si>
  <si>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</si>
  <si>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</si>
  <si>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</si>
  <si>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</si>
  <si>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</si>
  <si>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</si>
  <si>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</si>
  <si>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</si>
  <si>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</si>
  <si>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</si>
  <si>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</si>
  <si>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</si>
  <si>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</si>
  <si>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</si>
  <si>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</si>
  <si>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</si>
  <si>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</si>
  <si>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</si>
  <si>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</si>
  <si>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</si>
  <si>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</si>
  <si>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</si>
  <si>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</si>
  <si>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</si>
  <si>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</si>
  <si>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</si>
  <si>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</si>
  <si>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</si>
  <si>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</si>
  <si>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</si>
  <si>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</si>
  <si>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</si>
  <si>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</si>
  <si>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</si>
  <si>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</si>
  <si>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</si>
  <si>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</si>
  <si>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</si>
  <si>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</si>
  <si>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</si>
  <si>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</si>
  <si>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</si>
  <si>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</si>
  <si>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</si>
  <si>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</si>
  <si>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</si>
  <si>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</si>
  <si>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</si>
  <si>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</si>
  <si>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</si>
  <si>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</si>
  <si>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</si>
  <si>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</si>
  <si>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</si>
  <si>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</si>
  <si>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</si>
  <si>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</si>
  <si>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</si>
  <si>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</si>
  <si>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</si>
  <si>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</si>
  <si>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</si>
  <si>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</si>
  <si>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</si>
  <si>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</si>
  <si>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</si>
  <si>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</si>
  <si>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</si>
  <si>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</si>
  <si>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</si>
  <si>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</si>
  <si>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</si>
  <si>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</si>
  <si>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</si>
  <si>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</si>
  <si>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</si>
  <si>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</si>
  <si>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</si>
  <si>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</si>
  <si>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</si>
  <si>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</si>
  <si>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</si>
  <si>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</si>
  <si>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</si>
  <si>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</si>
  <si>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</si>
  <si>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</si>
  <si>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</si>
  <si>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</si>
  <si>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</si>
  <si>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</si>
  <si>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</si>
  <si>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</si>
  <si>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</si>
  <si>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</si>
  <si>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</si>
  <si>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</si>
  <si>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</si>
  <si>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</si>
  <si>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</si>
  <si>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</si>
  <si>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</si>
  <si>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</si>
  <si>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</si>
  <si>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</si>
  <si>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</si>
  <si>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</si>
  <si>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</si>
  <si>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</si>
  <si>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</si>
  <si>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</si>
  <si>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</si>
  <si>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</si>
  <si>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</si>
  <si>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</si>
  <si>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</si>
  <si>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</si>
  <si>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</si>
  <si>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</si>
  <si>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</si>
  <si>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</si>
  <si>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</si>
  <si>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</si>
  <si>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</si>
  <si>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</si>
  <si>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</si>
  <si>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</si>
  <si>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</si>
  <si>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</si>
  <si>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</si>
  <si>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</si>
  <si>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</si>
  <si>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</si>
  <si>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</si>
  <si>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</si>
  <si>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</si>
  <si>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</si>
  <si>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</si>
  <si>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</si>
  <si>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</si>
  <si>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</si>
  <si>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</si>
  <si>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</si>
  <si>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</si>
  <si>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</si>
  <si>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</si>
  <si>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</si>
  <si>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</si>
  <si>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</si>
  <si>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</si>
  <si>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</si>
  <si>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</si>
  <si>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</si>
  <si>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</si>
  <si>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</si>
  <si>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</si>
  <si>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</si>
  <si>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</si>
  <si>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</si>
  <si>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</si>
  <si>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</si>
  <si>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</si>
  <si>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</si>
  <si>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</si>
  <si>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</si>
  <si>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</si>
  <si>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</si>
  <si>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</si>
  <si>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</si>
  <si>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</si>
  <si>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</si>
  <si>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</si>
  <si>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</si>
  <si>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</si>
  <si>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</si>
  <si>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</si>
  <si>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</si>
  <si>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</si>
  <si>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</si>
  <si>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</si>
  <si>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</si>
  <si>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</si>
  <si>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</si>
  <si>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</si>
  <si>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</si>
  <si>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</si>
  <si>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</si>
  <si>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</si>
  <si>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</si>
  <si>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</si>
  <si>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</si>
  <si>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</si>
  <si>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</si>
  <si>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</si>
  <si>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</si>
  <si>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</si>
  <si>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</si>
  <si>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</si>
  <si>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</si>
  <si>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</si>
  <si>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</si>
  <si>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</si>
  <si>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</si>
  <si>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</si>
  <si>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</si>
  <si>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</si>
  <si>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</si>
  <si>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</si>
  <si>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</si>
  <si>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</si>
  <si>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</si>
  <si>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</si>
  <si>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</si>
  <si>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</si>
  <si>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</si>
  <si>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</si>
  <si>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</si>
  <si>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</si>
  <si>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</si>
  <si>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</si>
  <si>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</si>
  <si>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</si>
  <si>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</si>
  <si>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</si>
  <si>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</si>
  <si>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</si>
  <si>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</si>
  <si>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</si>
  <si>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</si>
  <si>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</si>
  <si>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</si>
  <si>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</si>
  <si>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</si>
  <si>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</si>
  <si>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</si>
  <si>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</si>
  <si>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</si>
  <si>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</si>
  <si>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</si>
  <si>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</si>
  <si>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</si>
  <si>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</si>
  <si>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</si>
  <si>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</si>
  <si>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</si>
  <si>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</si>
  <si>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</si>
  <si>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</si>
  <si>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</si>
  <si>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</si>
  <si>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</si>
  <si>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</si>
  <si>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</si>
  <si>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</si>
  <si>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</si>
  <si>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</si>
  <si>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</si>
  <si>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</si>
  <si>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</si>
  <si>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</si>
  <si>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</si>
  <si>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</si>
  <si>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</si>
  <si>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</si>
  <si>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</si>
  <si>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</si>
  <si>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</si>
  <si>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</si>
  <si>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</si>
  <si>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</si>
  <si>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</si>
  <si>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</si>
  <si>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</si>
  <si>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</si>
  <si>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</si>
  <si>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</si>
  <si>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</si>
  <si>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</si>
  <si>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</si>
  <si>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</si>
  <si>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</si>
  <si>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</si>
  <si>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</si>
  <si>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</si>
  <si>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</si>
  <si>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</si>
  <si>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</si>
  <si>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</si>
  <si>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</si>
  <si>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</si>
  <si>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</si>
  <si>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</si>
  <si>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</si>
  <si>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</si>
  <si>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</si>
  <si>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</si>
  <si>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</si>
  <si>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</si>
  <si>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</si>
  <si>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</si>
  <si>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</si>
  <si>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</si>
  <si>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</si>
  <si>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</si>
  <si>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</si>
  <si>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</si>
  <si>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</si>
  <si>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</si>
  <si>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</si>
  <si>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</si>
  <si>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</si>
  <si>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</si>
  <si>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</si>
  <si>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</si>
  <si>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</si>
  <si>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</si>
  <si>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</si>
  <si>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</si>
  <si>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</si>
  <si>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</si>
  <si>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</si>
  <si>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</si>
  <si>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</si>
  <si>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</si>
  <si>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</si>
  <si>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</si>
  <si>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</si>
  <si>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</si>
  <si>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</si>
  <si>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</si>
  <si>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</si>
  <si>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</si>
  <si>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</si>
  <si>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</si>
  <si>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</si>
  <si>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</si>
  <si>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</si>
  <si>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</si>
  <si>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</si>
  <si>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</si>
  <si>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</si>
  <si>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</si>
  <si>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</si>
  <si>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</si>
  <si>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</si>
  <si>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</si>
  <si>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</si>
  <si>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</si>
  <si>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</si>
  <si>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</si>
  <si>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</si>
  <si>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</si>
  <si>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</si>
  <si>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</si>
  <si>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</si>
  <si>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</si>
  <si>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</si>
  <si>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</si>
  <si>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</si>
  <si>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</si>
  <si>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</si>
  <si>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</si>
  <si>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</si>
  <si>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</si>
  <si>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</si>
  <si>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</si>
  <si>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</si>
  <si>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</si>
  <si>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</si>
  <si>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</si>
  <si>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</si>
  <si>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</si>
  <si>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</si>
  <si>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</si>
  <si>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</si>
  <si>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</si>
  <si>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</si>
  <si>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</si>
  <si>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</si>
  <si>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</si>
  <si>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</si>
  <si>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</si>
  <si>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</si>
  <si>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</si>
  <si>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</si>
  <si>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</si>
  <si>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</si>
  <si>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</si>
  <si>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</si>
  <si>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</si>
  <si>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</si>
  <si>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</si>
  <si>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</si>
  <si>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</si>
  <si>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</si>
  <si>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</si>
  <si>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</si>
  <si>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</si>
  <si>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</si>
  <si>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</si>
  <si>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</si>
  <si>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</si>
  <si>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</si>
  <si>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</si>
  <si>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</si>
  <si>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</si>
  <si>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</si>
  <si>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</si>
  <si>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</si>
  <si>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</si>
  <si>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</si>
  <si>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</si>
  <si>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</si>
  <si>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</si>
  <si>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</si>
  <si>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</si>
  <si>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</si>
  <si>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</si>
  <si>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</si>
  <si>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</si>
  <si>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</si>
  <si>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</si>
  <si>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</si>
  <si>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</si>
  <si>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</si>
  <si>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</si>
  <si>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</si>
  <si>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</si>
  <si>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</si>
  <si>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</si>
  <si>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</si>
  <si>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</si>
  <si>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</si>
  <si>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</si>
  <si>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</si>
  <si>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</si>
  <si>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</si>
  <si>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</si>
  <si>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</si>
  <si>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</si>
  <si>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</si>
  <si>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</si>
  <si>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</si>
  <si>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</si>
  <si>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</si>
  <si>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</si>
  <si>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</si>
  <si>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</si>
  <si>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</si>
  <si>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</si>
  <si>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</si>
  <si>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</si>
  <si>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</si>
  <si>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</si>
  <si>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</si>
  <si>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</si>
  <si>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</si>
  <si>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</si>
  <si>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</si>
  <si>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</si>
  <si>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</si>
  <si>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</si>
  <si>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</si>
  <si>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</si>
  <si>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</si>
  <si>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</si>
  <si>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</si>
  <si>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</si>
  <si>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</si>
  <si>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</si>
  <si>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</si>
  <si>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</si>
  <si>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</si>
  <si>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</si>
  <si>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</si>
  <si>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</si>
  <si>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</si>
  <si>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</si>
  <si>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</si>
  <si>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</si>
  <si>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</si>
  <si>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</si>
  <si>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</si>
  <si>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</si>
  <si>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</si>
  <si>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</si>
  <si>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</si>
  <si>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</si>
  <si>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</si>
  <si>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</si>
  <si>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</si>
  <si>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</si>
  <si>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</si>
  <si>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</si>
  <si>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</si>
  <si>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</si>
  <si>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</si>
  <si>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</si>
  <si>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</si>
  <si>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</si>
  <si>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</si>
  <si>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</si>
  <si>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</si>
  <si>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</si>
  <si>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</si>
  <si>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</si>
  <si>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</si>
  <si>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</si>
  <si>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</si>
  <si>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</si>
  <si>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</si>
  <si>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</si>
  <si>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</si>
  <si>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</si>
  <si>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</si>
  <si>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</si>
  <si>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</si>
  <si>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</si>
  <si>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</si>
  <si>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</si>
  <si>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</si>
  <si>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</si>
  <si>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</si>
  <si>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</si>
  <si>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</si>
  <si>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</si>
  <si>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</si>
  <si>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</si>
  <si>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</si>
  <si>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</si>
  <si>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</si>
  <si>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</si>
  <si>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</si>
  <si>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</si>
  <si>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</si>
  <si>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</si>
  <si>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</si>
  <si>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</si>
  <si>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</si>
  <si>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</si>
  <si>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</si>
  <si>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</si>
  <si>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</si>
  <si>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</si>
  <si>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</si>
  <si>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</si>
  <si>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</si>
  <si>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</si>
  <si>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</si>
  <si>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</si>
  <si>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</si>
  <si>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</si>
  <si>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</si>
  <si>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</si>
  <si>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</si>
  <si>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</si>
  <si>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</si>
  <si>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</si>
  <si>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</si>
  <si>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</si>
  <si>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</si>
  <si>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</si>
  <si>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</si>
  <si>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</si>
  <si>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</si>
  <si>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</si>
  <si>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</si>
  <si>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</si>
  <si>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</si>
  <si>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</si>
  <si>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</si>
  <si>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</si>
  <si>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</si>
  <si>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</si>
  <si>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</si>
  <si>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</si>
  <si>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</si>
  <si>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</si>
  <si>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</si>
  <si>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</si>
  <si>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</si>
  <si>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</si>
  <si>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</si>
  <si>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</si>
  <si>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</si>
  <si>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</si>
  <si>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</si>
  <si>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</si>
  <si>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</si>
  <si>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</si>
  <si>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</si>
  <si>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</si>
  <si>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</si>
  <si>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</si>
  <si>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</si>
  <si>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</si>
  <si>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</si>
  <si>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</si>
  <si>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</si>
  <si>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</si>
  <si>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</si>
  <si>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</si>
  <si>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</si>
  <si>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</si>
  <si>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</si>
  <si>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</si>
  <si>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</si>
  <si>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</si>
  <si>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</si>
  <si>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</si>
  <si>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</si>
  <si>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</si>
  <si>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</si>
  <si>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</si>
  <si>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</si>
  <si>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</si>
  <si>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</si>
  <si>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</si>
  <si>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</si>
  <si>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</si>
  <si>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</si>
  <si>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</si>
  <si>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</si>
  <si>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</si>
  <si>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</si>
  <si>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</si>
  <si>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</si>
  <si>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</si>
  <si>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</si>
  <si>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</si>
  <si>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</si>
  <si>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</si>
  <si>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</si>
  <si>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</si>
  <si>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</si>
  <si>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</si>
  <si>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</si>
  <si>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</si>
  <si>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</si>
  <si>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</si>
  <si>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</si>
  <si>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</si>
  <si>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</si>
  <si>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</si>
  <si>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</si>
  <si>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</si>
  <si>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</si>
  <si>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</si>
  <si>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</si>
  <si>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</si>
  <si>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</si>
  <si>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</si>
  <si>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</si>
  <si>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</si>
  <si>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</si>
  <si>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</si>
  <si>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</si>
  <si>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</si>
  <si>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</si>
  <si>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</si>
  <si>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</si>
  <si>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</si>
  <si>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</si>
  <si>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</si>
  <si>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</si>
  <si>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</si>
  <si>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</si>
  <si>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</si>
  <si>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</si>
  <si>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</si>
  <si>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</si>
  <si>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</si>
  <si>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</si>
  <si>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</si>
  <si>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</si>
  <si>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</si>
  <si>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</si>
  <si>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</si>
  <si>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</si>
  <si>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</si>
  <si>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</si>
  <si>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</si>
  <si>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</si>
  <si>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</si>
  <si>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</si>
  <si>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</si>
  <si>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</si>
  <si>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</si>
  <si>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</si>
  <si>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</si>
  <si>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</si>
  <si>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</si>
  <si>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</si>
  <si>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</si>
  <si>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</si>
  <si>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</si>
  <si>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</si>
  <si>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</si>
  <si>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</si>
  <si>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</si>
  <si>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</si>
  <si>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</si>
  <si>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</si>
  <si>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</si>
  <si>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</si>
  <si>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</si>
  <si>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</si>
  <si>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</si>
  <si>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</si>
  <si>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</si>
  <si>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</si>
  <si>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</si>
  <si>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</si>
  <si>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</si>
  <si>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</si>
  <si>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</si>
  <si>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</si>
  <si>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</si>
  <si>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</si>
  <si>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</si>
  <si>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</si>
  <si>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</si>
  <si>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</si>
  <si>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</si>
  <si>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</si>
  <si>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</si>
  <si>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</si>
  <si>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</si>
  <si>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</si>
  <si>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</si>
  <si>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</si>
  <si>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</si>
  <si>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</si>
  <si>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</si>
  <si>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</si>
  <si>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</si>
  <si>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</si>
  <si>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</si>
  <si>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</si>
  <si>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</si>
  <si>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</si>
  <si>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</si>
  <si>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</si>
  <si>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</si>
  <si>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</si>
  <si>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</si>
  <si>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</si>
  <si>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</si>
  <si>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</si>
  <si>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</si>
  <si>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</si>
  <si>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</si>
  <si>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</si>
  <si>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</si>
  <si>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</si>
  <si>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</si>
  <si>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</si>
  <si>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</si>
  <si>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</si>
  <si>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</si>
  <si>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</si>
  <si>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</si>
  <si>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</si>
  <si>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</si>
  <si>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</si>
  <si>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</si>
  <si>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</si>
  <si>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</si>
  <si>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</si>
  <si>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</si>
  <si>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</si>
  <si>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</si>
  <si>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</si>
  <si>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</si>
  <si>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</si>
  <si>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</si>
  <si>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</si>
  <si>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</si>
  <si>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</si>
  <si>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</si>
  <si>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</si>
  <si>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</si>
  <si>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</si>
  <si>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</si>
  <si>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</si>
  <si>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</si>
  <si>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</si>
  <si>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</si>
  <si>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</si>
  <si>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</si>
  <si>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</si>
  <si>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</si>
  <si>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</si>
  <si>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</si>
  <si>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</si>
  <si>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</si>
  <si>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</si>
  <si>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</si>
  <si>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</si>
  <si>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</si>
  <si>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</si>
  <si>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</si>
  <si>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</si>
  <si>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</si>
  <si>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</si>
  <si>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</si>
  <si>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</si>
  <si>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</si>
  <si>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</si>
  <si>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</si>
  <si>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</si>
  <si>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</si>
  <si>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</si>
  <si>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</si>
  <si>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</si>
  <si>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</si>
  <si>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</si>
  <si>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</si>
  <si>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</si>
  <si>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</si>
  <si>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</si>
  <si>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</si>
  <si>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</si>
  <si>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</si>
  <si>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</si>
  <si>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</si>
  <si>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</si>
  <si>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</si>
  <si>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</si>
  <si>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</si>
  <si>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</si>
  <si>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</si>
  <si>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</si>
  <si>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</si>
  <si>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</si>
  <si>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</si>
  <si>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</si>
  <si>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</si>
  <si>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</si>
  <si>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</si>
  <si>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</si>
  <si>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</si>
  <si>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</si>
  <si>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</si>
  <si>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</si>
  <si>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</si>
  <si>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</si>
  <si>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</si>
  <si>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</si>
  <si>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</si>
  <si>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</si>
  <si>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</si>
  <si>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</si>
  <si>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</si>
  <si>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</si>
  <si>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</si>
  <si>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</si>
  <si>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</si>
  <si>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</si>
  <si>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</si>
  <si>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</si>
  <si>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</si>
  <si>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</si>
  <si>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</si>
  <si>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</si>
  <si>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</si>
  <si>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</si>
  <si>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</si>
  <si>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</si>
  <si>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</si>
  <si>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</si>
  <si>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</si>
  <si>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</si>
  <si>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</si>
  <si>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</si>
  <si>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</si>
  <si>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</si>
  <si>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</si>
  <si>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</si>
  <si>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</si>
  <si>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</si>
  <si>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</si>
  <si>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</si>
  <si>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</si>
  <si>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</si>
  <si>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</si>
  <si>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</si>
  <si>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</si>
  <si>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</si>
  <si>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</si>
  <si>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</si>
  <si>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</si>
  <si>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</si>
  <si>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</si>
  <si>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</si>
  <si>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</si>
  <si>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</si>
  <si>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</si>
  <si>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</si>
  <si>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</si>
  <si>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</si>
  <si>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</si>
  <si>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</si>
  <si>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</si>
  <si>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</si>
  <si>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</si>
  <si>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</si>
  <si>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</si>
  <si>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</si>
  <si>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</si>
  <si>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</si>
  <si>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</si>
  <si>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</si>
  <si>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</si>
  <si>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</si>
  <si>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</si>
  <si>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</si>
  <si>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</si>
  <si>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</si>
  <si>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</si>
  <si>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</si>
  <si>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</si>
  <si>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</si>
  <si>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</si>
  <si>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</si>
  <si>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</si>
  <si>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</si>
  <si>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</si>
  <si>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</si>
  <si>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</si>
  <si>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</si>
  <si>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</si>
  <si>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</si>
  <si>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</si>
  <si>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</si>
  <si>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</si>
  <si>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</si>
  <si>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</si>
  <si>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</si>
  <si>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</si>
  <si>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</si>
  <si>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</si>
  <si>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</si>
  <si>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</si>
  <si>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</si>
  <si>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</si>
  <si>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</si>
  <si>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</si>
  <si>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</si>
  <si>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</si>
  <si>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</si>
  <si>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</si>
  <si>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</si>
  <si>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</si>
  <si>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</si>
  <si>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</si>
  <si>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</si>
  <si>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</si>
  <si>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</si>
  <si>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</si>
  <si>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</si>
  <si>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</si>
  <si>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</si>
  <si>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</si>
  <si>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</si>
  <si>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</si>
  <si>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</si>
  <si>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</si>
  <si>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</si>
  <si>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</si>
  <si>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</si>
  <si>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</si>
  <si>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</si>
  <si>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</si>
  <si>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</si>
  <si>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</si>
  <si>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</si>
  <si>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</si>
  <si>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</si>
  <si>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</si>
  <si>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</si>
  <si>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</si>
  <si>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</si>
  <si>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</si>
  <si>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</si>
  <si>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</si>
  <si>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</si>
  <si>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</si>
  <si>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</si>
  <si>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</si>
  <si>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</si>
  <si>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</si>
  <si>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</si>
  <si>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</si>
  <si>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</si>
  <si>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</si>
  <si>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</si>
  <si>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</si>
  <si>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</si>
  <si>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</si>
  <si>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</si>
  <si>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</si>
  <si>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</si>
  <si>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</si>
  <si>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</si>
  <si>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</si>
  <si>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</si>
  <si>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</si>
  <si>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</si>
  <si>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</si>
  <si>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</si>
  <si>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</si>
  <si>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</si>
  <si>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</si>
  <si>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</si>
  <si>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</si>
  <si>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</si>
  <si>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</si>
  <si>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</si>
  <si>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</si>
  <si>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</si>
  <si>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</si>
  <si>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</si>
  <si>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</si>
  <si>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</si>
  <si>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</si>
  <si>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</si>
  <si>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</si>
  <si>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</si>
  <si>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</si>
  <si>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</si>
  <si>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</si>
  <si>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</si>
  <si>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</si>
  <si>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</si>
  <si>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</si>
  <si>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</si>
  <si>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</si>
  <si>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</si>
  <si>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</si>
  <si>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</si>
  <si>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</si>
  <si>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</si>
  <si>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</si>
  <si>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</si>
  <si>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</si>
  <si>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</si>
  <si>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</si>
  <si>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</si>
  <si>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</si>
  <si>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</si>
  <si>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</si>
  <si>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</si>
  <si>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</si>
  <si>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</si>
  <si>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</si>
  <si>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</si>
  <si>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</si>
  <si>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</si>
  <si>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</si>
  <si>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</si>
  <si>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</si>
  <si>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</si>
  <si>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</si>
  <si>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</si>
  <si>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</si>
  <si>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</si>
  <si>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</si>
  <si>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</si>
  <si>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</si>
  <si>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</si>
  <si>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</si>
  <si>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</si>
  <si>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</si>
  <si>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</si>
  <si>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</si>
  <si>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</si>
  <si>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</si>
  <si>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</si>
  <si>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</si>
  <si>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</si>
  <si>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</si>
  <si>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</si>
  <si>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</si>
  <si>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</si>
  <si>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</si>
  <si>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</si>
  <si>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</si>
  <si>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</si>
  <si>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</si>
  <si>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</si>
  <si>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</si>
  <si>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</si>
  <si>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</si>
  <si>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</si>
  <si>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</si>
  <si>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</si>
  <si>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</si>
  <si>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</si>
  <si>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</si>
  <si>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</si>
  <si>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</si>
  <si>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</si>
  <si>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</si>
  <si>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</si>
  <si>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</si>
  <si>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</si>
  <si>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</si>
  <si>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</si>
  <si>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</si>
  <si>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</si>
  <si>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</si>
  <si>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</si>
  <si>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</si>
  <si>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</si>
  <si>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</si>
  <si>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</si>
  <si>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</si>
  <si>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</si>
  <si>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</si>
  <si>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</si>
  <si>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</si>
  <si>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</si>
  <si>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</si>
  <si>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</si>
  <si>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</si>
  <si>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</si>
  <si>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</si>
  <si>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</si>
  <si>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</si>
  <si>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</si>
  <si>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</si>
  <si>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</si>
  <si>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</si>
  <si>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</si>
  <si>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</si>
  <si>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</si>
  <si>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</si>
  <si>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</si>
  <si>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</si>
  <si>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</si>
  <si>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</si>
  <si>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</si>
  <si>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</si>
  <si>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</si>
  <si>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</si>
  <si>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</si>
  <si>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</si>
  <si>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</si>
  <si>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</si>
  <si>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</si>
  <si>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</si>
  <si>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</si>
  <si>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</si>
  <si>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</si>
  <si>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</si>
  <si>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</si>
  <si>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</si>
  <si>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</si>
  <si>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</si>
  <si>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</si>
  <si>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</si>
  <si>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</si>
  <si>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</si>
  <si>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</si>
  <si>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</si>
  <si>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</si>
  <si>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</si>
  <si>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</si>
  <si>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</si>
  <si>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</si>
  <si>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</si>
  <si>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</si>
  <si>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</si>
  <si>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</si>
  <si>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</si>
  <si>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</si>
  <si>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</si>
  <si>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</si>
  <si>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</si>
  <si>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</si>
  <si>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</si>
  <si>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</si>
  <si>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</si>
  <si>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</si>
  <si>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</si>
  <si>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</si>
  <si>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</si>
  <si>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</si>
  <si>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</si>
  <si>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</si>
  <si>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</si>
  <si>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</si>
  <si>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</si>
  <si>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</si>
  <si>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</si>
  <si>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</si>
  <si>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</si>
  <si>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</si>
  <si>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</si>
  <si>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</si>
  <si>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</si>
  <si>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</si>
  <si>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</si>
  <si>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</si>
  <si>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</si>
  <si>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</si>
  <si>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</si>
  <si>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</si>
  <si>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</si>
  <si>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</si>
  <si>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</si>
  <si>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</si>
  <si>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</si>
  <si>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</si>
  <si>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</si>
  <si>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</si>
  <si>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</si>
  <si>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</si>
  <si>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</si>
  <si>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</si>
  <si>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</si>
  <si>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</si>
  <si>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</si>
  <si>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</si>
  <si>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</si>
  <si>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</si>
  <si>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</si>
  <si>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</si>
  <si>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</si>
  <si>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</si>
  <si>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</si>
  <si>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</si>
  <si>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</si>
  <si>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</si>
  <si>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</si>
  <si>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</si>
  <si>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</si>
  <si>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</si>
  <si>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</si>
  <si>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</si>
  <si>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</si>
  <si>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</si>
  <si>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</si>
  <si>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</si>
  <si>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</si>
  <si>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</si>
  <si>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</si>
  <si>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</si>
  <si>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</si>
  <si>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</si>
  <si>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</si>
  <si>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</si>
  <si>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</si>
  <si>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</si>
  <si>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</si>
  <si>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</si>
  <si>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</si>
  <si>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</si>
  <si>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</si>
  <si>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</si>
  <si>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</si>
  <si>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</si>
  <si>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</si>
  <si>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</si>
  <si>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</si>
  <si>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</si>
  <si>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</si>
  <si>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</si>
  <si>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</si>
  <si>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</si>
  <si>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</si>
  <si>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</si>
  <si>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</si>
  <si>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</si>
  <si>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</si>
  <si>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</si>
  <si>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</si>
  <si>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</si>
  <si>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</si>
  <si>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</si>
  <si>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</si>
  <si>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</si>
  <si>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</si>
  <si>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</si>
  <si>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</si>
  <si>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</si>
  <si>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</si>
  <si>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</si>
  <si>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</si>
  <si>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</si>
  <si>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</si>
  <si>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</si>
  <si>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</si>
  <si>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</si>
  <si>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</si>
  <si>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</si>
  <si>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</si>
  <si>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</si>
  <si>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</si>
  <si>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</si>
  <si>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</si>
  <si>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</si>
  <si>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</si>
  <si>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</si>
  <si>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</si>
  <si>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</si>
  <si>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</si>
  <si>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</si>
  <si>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</si>
  <si>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</si>
  <si>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</si>
  <si>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</si>
  <si>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</si>
  <si>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</si>
  <si>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</si>
  <si>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</si>
  <si>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</si>
  <si>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</si>
  <si>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</si>
  <si>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</si>
  <si>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</si>
  <si>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</si>
  <si>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</si>
  <si>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</si>
  <si>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</si>
  <si>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</si>
  <si>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</si>
  <si>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</si>
  <si>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</si>
  <si>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</si>
  <si>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</si>
  <si>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</si>
  <si>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</si>
  <si>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</si>
  <si>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</si>
  <si>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</si>
  <si>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</si>
  <si>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</si>
  <si>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</si>
  <si>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</si>
  <si>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</si>
  <si>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</si>
  <si>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</si>
  <si>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</si>
  <si>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</si>
  <si>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</si>
  <si>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</si>
  <si>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</si>
  <si>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</si>
  <si>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</si>
  <si>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</si>
  <si>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</si>
  <si>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</si>
  <si>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</si>
  <si>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</si>
  <si>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</si>
  <si>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</si>
  <si>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</si>
  <si>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</si>
  <si>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</si>
  <si>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</si>
  <si>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</si>
  <si>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</si>
  <si>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</si>
  <si>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</si>
  <si>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</si>
  <si>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</si>
  <si>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</si>
  <si>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</si>
  <si>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</si>
  <si>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</si>
  <si>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</si>
  <si>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</si>
  <si>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</si>
  <si>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</si>
  <si>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</si>
  <si>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</si>
  <si>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</si>
  <si>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</si>
  <si>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</si>
  <si>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</si>
  <si>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</si>
  <si>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</si>
  <si>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</si>
  <si>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</si>
  <si>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</si>
  <si>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</si>
  <si>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</si>
  <si>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</si>
  <si>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</si>
  <si>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</si>
  <si>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</si>
  <si>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</si>
  <si>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</si>
  <si>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</si>
  <si>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</si>
  <si>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</si>
  <si>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</si>
  <si>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</si>
  <si>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</si>
  <si>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</si>
  <si>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</si>
  <si>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</si>
  <si>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</si>
  <si>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</si>
  <si>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</si>
  <si>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</si>
  <si>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</si>
  <si>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</si>
  <si>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</si>
  <si>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</si>
  <si>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</si>
  <si>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</si>
  <si>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</si>
  <si>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</si>
  <si>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</si>
  <si>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</si>
  <si>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</si>
  <si>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</si>
  <si>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</si>
  <si>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</si>
  <si>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</si>
  <si>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</si>
  <si>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</si>
  <si>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</si>
  <si>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</si>
  <si>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</si>
  <si>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</si>
  <si>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</si>
  <si>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</si>
  <si>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</si>
  <si>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</si>
  <si>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</si>
  <si>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</si>
  <si>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</si>
  <si>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</si>
  <si>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</si>
  <si>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</si>
  <si>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</si>
  <si>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</si>
  <si>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</si>
  <si>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</si>
  <si>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</si>
  <si>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</si>
  <si>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</si>
  <si>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</si>
  <si>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</si>
  <si>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</si>
  <si>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</si>
  <si>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</si>
  <si>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</si>
  <si>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</si>
  <si>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</si>
  <si>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</si>
  <si>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</si>
  <si>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</si>
  <si>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</si>
  <si>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</si>
  <si>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</si>
  <si>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</si>
  <si>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</si>
  <si>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</si>
  <si>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</si>
  <si>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</si>
  <si>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</si>
  <si>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</si>
  <si>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</si>
  <si>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</si>
  <si>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</si>
  <si>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</si>
  <si>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</si>
  <si>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</si>
  <si>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</si>
  <si>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</si>
  <si>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</si>
  <si>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</si>
  <si>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</si>
  <si>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</si>
  <si>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</si>
  <si>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</si>
  <si>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</si>
  <si>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</si>
  <si>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</si>
  <si>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</si>
  <si>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</si>
  <si>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</si>
  <si>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</si>
  <si>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</si>
  <si>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</si>
  <si>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</si>
  <si>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</si>
  <si>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</si>
  <si>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</si>
  <si>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</si>
  <si>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</si>
  <si>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</si>
  <si>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</si>
  <si>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</si>
  <si>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</si>
  <si>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</si>
  <si>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</si>
  <si>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</si>
  <si>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</si>
  <si>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</si>
  <si>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</si>
  <si>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</si>
  <si>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</si>
  <si>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</si>
  <si>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</si>
  <si>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</si>
  <si>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</si>
  <si>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</si>
  <si>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</si>
  <si>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</si>
  <si>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</si>
  <si>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</si>
  <si>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</si>
  <si>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</si>
  <si>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</si>
  <si>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</si>
  <si>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</si>
  <si>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</si>
  <si>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</si>
  <si>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</si>
  <si>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</si>
  <si>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</si>
  <si>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</si>
  <si>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</si>
  <si>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</si>
  <si>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</si>
  <si>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</si>
  <si>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</si>
  <si>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</si>
  <si>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</si>
  <si>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</si>
  <si>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</si>
  <si>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</si>
  <si>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</si>
  <si>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</si>
  <si>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</si>
  <si>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</si>
  <si>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</si>
  <si>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</si>
  <si>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</si>
  <si>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</si>
  <si>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</si>
  <si>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</si>
  <si>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</si>
  <si>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</si>
  <si>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</si>
  <si>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</si>
  <si>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</si>
  <si>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</si>
  <si>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</si>
  <si>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</si>
  <si>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</si>
  <si>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</si>
  <si>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</si>
  <si>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</si>
  <si>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</si>
  <si>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</si>
  <si>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</si>
  <si>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</si>
  <si>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</si>
  <si>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</si>
  <si>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</si>
  <si>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</si>
  <si>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</si>
  <si>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</si>
  <si>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</si>
  <si>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</si>
  <si>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</si>
  <si>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</si>
  <si>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</si>
  <si>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</si>
  <si>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</si>
  <si>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</si>
  <si>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</si>
  <si>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</si>
  <si>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</si>
  <si>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</si>
  <si>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</si>
  <si>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</si>
  <si>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</si>
  <si>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</si>
  <si>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</si>
  <si>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</si>
  <si>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</si>
  <si>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</si>
  <si>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</si>
  <si>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</si>
  <si>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</si>
  <si>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</si>
  <si>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</si>
  <si>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</si>
  <si>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</si>
  <si>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</si>
  <si>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</si>
  <si>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</si>
  <si>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</si>
  <si>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</si>
  <si>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</si>
  <si>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</si>
  <si>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</si>
  <si>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</si>
  <si>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</si>
  <si>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</si>
  <si>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</si>
  <si>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</si>
  <si>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</si>
  <si>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</si>
  <si>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</si>
  <si>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</si>
  <si>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</si>
  <si>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</si>
  <si>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</si>
  <si>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</si>
  <si>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</si>
  <si>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</si>
  <si>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</si>
  <si>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</si>
  <si>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</si>
  <si>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</si>
  <si>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</si>
  <si>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</si>
  <si>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</si>
  <si>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</si>
  <si>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</si>
  <si>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</si>
  <si>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</si>
  <si>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</si>
  <si>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</si>
  <si>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</si>
  <si>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</si>
  <si>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</si>
  <si>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</si>
  <si>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</si>
  <si>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</si>
  <si>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</si>
  <si>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</si>
  <si>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</si>
  <si>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</si>
  <si>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</si>
  <si>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</si>
  <si>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</si>
  <si>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</si>
  <si>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</si>
  <si>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</si>
  <si>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</si>
  <si>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</si>
  <si>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</si>
  <si>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</si>
  <si>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</si>
  <si>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</si>
  <si>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</si>
  <si>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</si>
  <si>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</si>
  <si>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</si>
  <si>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</si>
  <si>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</si>
  <si>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</si>
  <si>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</si>
  <si>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</si>
  <si>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</si>
  <si>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</si>
  <si>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</si>
  <si>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</si>
  <si>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</si>
  <si>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</si>
  <si>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</si>
  <si>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</si>
  <si>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</si>
  <si>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</si>
  <si>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</si>
  <si>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</si>
  <si>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</si>
  <si>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</si>
  <si>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</si>
  <si>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</si>
  <si>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</si>
  <si>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</si>
  <si>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</si>
  <si>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</si>
  <si>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</si>
  <si>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</si>
  <si>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</si>
  <si>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</si>
  <si>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</si>
  <si>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</si>
  <si>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</si>
  <si>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</si>
  <si>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</si>
  <si>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</si>
  <si>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</si>
  <si>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</si>
  <si>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</si>
  <si>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</si>
  <si>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</si>
  <si>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</si>
  <si>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</si>
  <si>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</si>
  <si>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</si>
  <si>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</si>
  <si>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</si>
  <si>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</si>
  <si>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</si>
  <si>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</si>
  <si>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</si>
  <si>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</si>
  <si>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</si>
  <si>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</si>
  <si>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</si>
  <si>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</si>
  <si>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</si>
  <si>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</si>
  <si>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</si>
  <si>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</si>
  <si>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</si>
  <si>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</si>
  <si>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</si>
  <si>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</si>
  <si>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</si>
  <si>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</si>
  <si>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</si>
  <si>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</si>
  <si>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</si>
  <si>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</si>
  <si>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</si>
  <si>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</si>
  <si>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</si>
  <si>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</si>
  <si>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</si>
  <si>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</si>
  <si>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</si>
  <si>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</si>
  <si>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</si>
  <si>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</si>
  <si>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</si>
  <si>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</si>
  <si>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</si>
  <si>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</si>
  <si>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</si>
  <si>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</si>
  <si>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</si>
  <si>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</si>
  <si>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</si>
  <si>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</si>
  <si>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</si>
  <si>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</si>
  <si>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</si>
  <si>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</si>
  <si>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</si>
  <si>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</si>
  <si>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</si>
  <si>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</si>
  <si>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</si>
  <si>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</si>
  <si>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</si>
  <si>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</si>
  <si>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</si>
  <si>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</si>
  <si>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</si>
  <si>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</si>
  <si>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</si>
  <si>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</si>
  <si>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</si>
  <si>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</si>
  <si>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</si>
  <si>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</si>
  <si>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</si>
  <si>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</si>
  <si>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</si>
  <si>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</si>
  <si>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</si>
  <si>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</si>
  <si>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</si>
  <si>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</si>
  <si>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</si>
  <si>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</si>
  <si>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</si>
  <si>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</si>
  <si>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</si>
  <si>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</si>
  <si>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</si>
  <si>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</si>
  <si>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</si>
  <si>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</si>
  <si>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</si>
  <si>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</si>
  <si>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</si>
  <si>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</si>
  <si>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</si>
  <si>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</si>
  <si>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</si>
  <si>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</si>
  <si>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</si>
  <si>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</si>
  <si>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</si>
  <si>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</si>
  <si>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</si>
  <si>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</si>
  <si>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</si>
  <si>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</si>
  <si>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</si>
  <si>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</si>
  <si>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</si>
  <si>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</si>
  <si>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</si>
  <si>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</si>
  <si>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</si>
  <si>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</si>
  <si>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</si>
  <si>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</si>
  <si>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</si>
  <si>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</si>
  <si>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</si>
  <si>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</si>
  <si>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</si>
  <si>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</si>
  <si>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</si>
  <si>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</si>
  <si>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</si>
  <si>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</si>
  <si>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</si>
  <si>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</si>
  <si>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</si>
  <si>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</si>
  <si>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</si>
  <si>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</si>
  <si>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</si>
  <si>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</si>
  <si>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</si>
  <si>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</si>
  <si>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</si>
  <si>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</si>
  <si>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</si>
  <si>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</si>
  <si>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</si>
  <si>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</si>
  <si>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</si>
  <si>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</si>
  <si>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</si>
  <si>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</si>
  <si>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</si>
  <si>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</si>
  <si>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</si>
  <si>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</si>
  <si>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</si>
  <si>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</si>
  <si>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</si>
  <si>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</si>
  <si>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</si>
  <si>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</si>
  <si>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</si>
  <si>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</si>
  <si>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</si>
  <si>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</si>
  <si>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</si>
  <si>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</si>
  <si>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</si>
  <si>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</si>
  <si>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</si>
  <si>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</si>
  <si>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</si>
  <si>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</si>
  <si>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</si>
  <si>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</si>
  <si>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</si>
  <si>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</si>
  <si>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</si>
  <si>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</si>
  <si>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</si>
  <si>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</si>
  <si>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</si>
  <si>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</si>
  <si>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</si>
  <si>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</si>
  <si>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</si>
  <si>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</si>
  <si>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</si>
  <si>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</si>
  <si>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</si>
  <si>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</si>
  <si>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</si>
  <si>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</si>
  <si>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</si>
  <si>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</si>
  <si>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</si>
  <si>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</si>
  <si>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</si>
  <si>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</si>
  <si>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</si>
  <si>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</si>
  <si>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</si>
  <si>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</si>
  <si>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</si>
  <si>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</si>
  <si>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</si>
  <si>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</si>
  <si>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</si>
  <si>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</si>
  <si>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</si>
  <si>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</si>
  <si>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</si>
  <si>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</si>
  <si>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</si>
  <si>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</si>
  <si>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</si>
  <si>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</si>
  <si>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</si>
  <si>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</si>
  <si>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</si>
  <si>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</si>
  <si>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</si>
  <si>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</si>
  <si>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</si>
  <si>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</si>
  <si>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</si>
  <si>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</si>
  <si>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</si>
  <si>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</si>
  <si>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</si>
  <si>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</si>
  <si>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</si>
  <si>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</si>
  <si>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</si>
  <si>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</si>
  <si>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</si>
  <si>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</si>
  <si>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</si>
  <si>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</si>
  <si>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</si>
  <si>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</si>
  <si>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</si>
  <si>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</si>
  <si>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</si>
  <si>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</si>
  <si>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</si>
  <si>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</si>
  <si>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</si>
  <si>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</si>
  <si>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</si>
  <si>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</si>
  <si>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</si>
  <si>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</si>
  <si>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</si>
  <si>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</si>
  <si>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</si>
  <si>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</si>
  <si>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</si>
  <si>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</si>
  <si>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</si>
  <si>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</si>
  <si>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</si>
  <si>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</si>
  <si>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</si>
  <si>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</si>
  <si>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</si>
  <si>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</si>
  <si>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</si>
  <si>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</si>
  <si>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</si>
  <si>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</si>
  <si>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</si>
  <si>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</si>
  <si>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</si>
  <si>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</si>
  <si>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</si>
  <si>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</si>
  <si>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</si>
  <si>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</si>
  <si>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</si>
  <si>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</si>
  <si>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</si>
  <si>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</si>
  <si>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</si>
  <si>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</si>
  <si>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</si>
  <si>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</si>
  <si>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</si>
  <si>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</si>
  <si>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</si>
  <si>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</si>
  <si>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</si>
  <si>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</si>
  <si>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</si>
  <si>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</si>
  <si>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</si>
  <si>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</si>
  <si>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</si>
  <si>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</si>
  <si>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</si>
  <si>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</si>
  <si>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</si>
  <si>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</si>
  <si>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</si>
  <si>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</si>
  <si>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</si>
  <si>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</si>
  <si>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</si>
  <si>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</si>
  <si>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</si>
  <si>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</si>
  <si>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</si>
  <si>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</si>
  <si>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</si>
  <si>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</si>
  <si>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</si>
  <si>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</si>
  <si>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</si>
  <si>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</si>
  <si>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</si>
  <si>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</si>
  <si>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</si>
  <si>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</si>
  <si>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</si>
  <si>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</si>
  <si>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</si>
  <si>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</si>
  <si>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</si>
  <si>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</si>
  <si>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</si>
  <si>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</si>
  <si>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</si>
  <si>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</si>
  <si>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</si>
  <si>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</si>
  <si>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</si>
  <si>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</si>
  <si>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</si>
  <si>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</si>
  <si>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</si>
  <si>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</si>
  <si>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</si>
  <si>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</si>
  <si>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</si>
  <si>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</si>
  <si>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</si>
  <si>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</si>
  <si>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</si>
  <si>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</si>
  <si>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</si>
  <si>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</si>
  <si>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</si>
  <si>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</si>
  <si>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</si>
  <si>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</si>
  <si>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</si>
  <si>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</si>
  <si>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</si>
  <si>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</si>
  <si>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</si>
  <si>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</si>
  <si>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</si>
  <si>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</si>
  <si>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</si>
  <si>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</si>
  <si>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</si>
  <si>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</si>
  <si>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</si>
  <si>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</si>
  <si>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</si>
  <si>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</si>
  <si>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</si>
  <si>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</si>
  <si>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</si>
  <si>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</si>
  <si>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</si>
  <si>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</si>
  <si>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</si>
  <si>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</si>
  <si>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</si>
  <si>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</si>
  <si>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</si>
  <si>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</si>
  <si>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</si>
  <si>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</si>
  <si>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</si>
  <si>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</si>
  <si>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</si>
  <si>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</si>
  <si>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</si>
  <si>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</si>
  <si>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</si>
  <si>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</si>
  <si>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</si>
  <si>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</si>
  <si>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</si>
  <si>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</si>
  <si>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</si>
  <si>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</si>
  <si>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</si>
  <si>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</si>
  <si>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</si>
  <si>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</si>
  <si>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</si>
  <si>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</si>
  <si>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</si>
  <si>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</si>
  <si>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</si>
  <si>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</si>
  <si>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</si>
  <si>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</si>
  <si>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</si>
  <si>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</si>
  <si>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</si>
  <si>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</si>
  <si>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</si>
  <si>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</si>
  <si>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</si>
  <si>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</si>
  <si>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</si>
  <si>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</si>
  <si>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</si>
  <si>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</si>
  <si>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</si>
  <si>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</si>
  <si>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</si>
  <si>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</si>
  <si>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</si>
  <si>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</si>
  <si>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</si>
  <si>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</si>
  <si>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</si>
  <si>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</si>
  <si>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</si>
  <si>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</si>
  <si>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</si>
  <si>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</si>
  <si>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</si>
  <si>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</si>
  <si>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</si>
  <si>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</si>
  <si>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</si>
  <si>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</si>
  <si>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</si>
  <si>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</si>
  <si>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</si>
  <si>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</si>
  <si>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</si>
  <si>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</si>
  <si>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</si>
  <si>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</si>
  <si>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</si>
  <si>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</si>
  <si>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</si>
  <si>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</si>
  <si>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</si>
  <si>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</si>
  <si>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</si>
  <si>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</si>
  <si>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</si>
  <si>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</si>
  <si>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</si>
  <si>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</si>
  <si>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</si>
  <si>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</si>
  <si>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</si>
  <si>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</si>
  <si>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</si>
  <si>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</si>
  <si>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</si>
  <si>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</si>
  <si>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</si>
  <si>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</si>
  <si>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</si>
  <si>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</si>
  <si>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</si>
  <si>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</si>
  <si>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</si>
  <si>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</si>
  <si>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</si>
  <si>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</si>
  <si>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</si>
  <si>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</si>
  <si>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</si>
  <si>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</si>
  <si>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</si>
  <si>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</si>
  <si>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</si>
  <si>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</si>
  <si>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</si>
  <si>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</si>
  <si>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</si>
  <si>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</si>
  <si>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</si>
  <si>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</si>
  <si>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</si>
  <si>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</si>
  <si>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</si>
  <si>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</si>
  <si>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</si>
  <si>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</si>
  <si>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</si>
  <si>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</si>
  <si>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</si>
  <si>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</si>
  <si>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</si>
  <si>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</si>
  <si>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</si>
  <si>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</si>
  <si>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</si>
  <si>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</si>
  <si>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</si>
  <si>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</si>
  <si>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</si>
  <si>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</si>
  <si>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</si>
  <si>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</si>
  <si>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</si>
  <si>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</si>
  <si>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</si>
  <si>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</si>
  <si>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</si>
  <si>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</si>
  <si>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</si>
  <si>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</si>
  <si>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</si>
  <si>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</si>
  <si>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</si>
  <si>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</si>
  <si>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</si>
  <si>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</si>
  <si>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</si>
  <si>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</si>
  <si>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</si>
  <si>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</si>
  <si>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</si>
  <si>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</si>
  <si>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</si>
  <si>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</si>
  <si>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</si>
  <si>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</si>
  <si>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</si>
  <si>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</si>
  <si>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</si>
  <si>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</si>
  <si>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</si>
  <si>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</si>
  <si>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</si>
  <si>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</si>
  <si>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</si>
  <si>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</si>
  <si>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</si>
  <si>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</si>
  <si>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</si>
  <si>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</si>
  <si>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</si>
  <si>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</si>
  <si>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</si>
  <si>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</si>
  <si>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</si>
  <si>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</si>
  <si>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</si>
  <si>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</si>
  <si>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</si>
  <si>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</si>
  <si>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</si>
  <si>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</si>
  <si>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</si>
  <si>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</si>
  <si>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</si>
  <si>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</si>
  <si>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</si>
  <si>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</si>
  <si>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</si>
  <si>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</si>
  <si>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</si>
  <si>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</si>
  <si>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</si>
  <si>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</si>
  <si>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</si>
  <si>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</si>
  <si>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</si>
  <si>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</si>
  <si>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</si>
  <si>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</si>
  <si>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</si>
  <si>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</si>
  <si>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</si>
  <si>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</si>
  <si>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</si>
  <si>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</si>
  <si>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</si>
  <si>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</si>
  <si>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</si>
  <si>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</si>
  <si>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</si>
  <si>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</si>
  <si>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</si>
  <si>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</si>
  <si>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</si>
  <si>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</si>
  <si>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</si>
  <si>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</si>
  <si>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</si>
  <si>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</si>
  <si>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</si>
  <si>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</si>
  <si>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</si>
  <si>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</si>
  <si>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</si>
  <si>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</si>
  <si>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</si>
  <si>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</si>
  <si>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</si>
  <si>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</si>
  <si>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</si>
  <si>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</si>
  <si>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</si>
  <si>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</si>
  <si>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</si>
  <si>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</si>
  <si>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</si>
  <si>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</si>
  <si>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</si>
  <si>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</si>
  <si>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</si>
  <si>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</si>
  <si>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</si>
  <si>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</si>
  <si>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</si>
  <si>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</si>
  <si>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</si>
  <si>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</si>
  <si>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</si>
  <si>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</si>
  <si>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</si>
  <si>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</si>
  <si>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</si>
  <si>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</si>
  <si>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</si>
  <si>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</si>
  <si>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</si>
  <si>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</si>
  <si>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</si>
  <si>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</si>
  <si>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</si>
  <si>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</si>
  <si>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</si>
  <si>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</si>
  <si>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</si>
  <si>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</si>
  <si>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</si>
  <si>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</si>
  <si>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</si>
  <si>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</si>
  <si>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</si>
  <si>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</si>
  <si>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</si>
  <si>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</si>
  <si>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</si>
  <si>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</si>
  <si>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</si>
  <si>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</si>
  <si>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</si>
  <si>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</si>
  <si>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</si>
  <si>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</si>
  <si>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</si>
  <si>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</si>
  <si>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</si>
  <si>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</si>
  <si>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</si>
  <si>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</si>
  <si>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</si>
  <si>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</si>
  <si>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</si>
  <si>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</si>
  <si>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</si>
  <si>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</si>
  <si>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</si>
  <si>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</si>
  <si>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</si>
  <si>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</si>
  <si>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</si>
  <si>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</si>
  <si>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</si>
  <si>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</si>
  <si>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</si>
  <si>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</si>
  <si>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</si>
  <si>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</si>
  <si>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</si>
  <si>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</si>
  <si>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</si>
  <si>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</si>
  <si>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</si>
  <si>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</si>
  <si>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</si>
  <si>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</si>
  <si>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</si>
  <si>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</si>
  <si>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</si>
  <si>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</si>
  <si>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</si>
  <si>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</si>
  <si>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</si>
  <si>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</si>
  <si>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</si>
  <si>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</si>
  <si>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</si>
  <si>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</si>
  <si>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</si>
  <si>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</si>
  <si>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</si>
  <si>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</si>
  <si>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</si>
  <si>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</si>
  <si>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</si>
  <si>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</si>
  <si>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</si>
  <si>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</si>
  <si>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</si>
  <si>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</si>
  <si>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</si>
  <si>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</si>
  <si>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</si>
  <si>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</si>
  <si>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</si>
  <si>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</si>
  <si>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</si>
  <si>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</si>
  <si>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</si>
  <si>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</si>
  <si>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</si>
  <si>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</si>
  <si>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</si>
  <si>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</si>
  <si>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</si>
  <si>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</si>
  <si>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</si>
  <si>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</si>
  <si>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</si>
  <si>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</si>
  <si>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</si>
  <si>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</si>
  <si>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</si>
  <si>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</si>
  <si>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</si>
  <si>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</si>
  <si>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</si>
  <si>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</si>
  <si>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</si>
  <si>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</si>
  <si>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</si>
  <si>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</si>
  <si>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</si>
  <si>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</si>
  <si>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</si>
  <si>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</si>
  <si>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</si>
  <si>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</si>
  <si>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</si>
  <si>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</si>
  <si>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</si>
  <si>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</si>
  <si>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</si>
  <si>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</si>
  <si>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</si>
  <si>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</si>
  <si>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</si>
  <si>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</si>
  <si>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</si>
  <si>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</si>
  <si>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</si>
  <si>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</si>
  <si>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</si>
  <si>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</si>
  <si>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</si>
  <si>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</si>
  <si>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</si>
  <si>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</si>
  <si>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</si>
  <si>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</si>
  <si>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</si>
  <si>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</si>
  <si>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</si>
  <si>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</si>
  <si>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</si>
  <si>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</si>
  <si>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</si>
  <si>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</si>
  <si>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</si>
  <si>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</si>
  <si>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</si>
  <si>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</si>
  <si>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</si>
  <si>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</si>
  <si>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</si>
  <si>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</si>
  <si>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</si>
  <si>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</si>
  <si>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</si>
  <si>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</si>
  <si>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</si>
  <si>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</si>
  <si>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</si>
  <si>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</si>
  <si>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</si>
  <si>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</si>
  <si>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</si>
  <si>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</si>
  <si>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</si>
  <si>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</si>
  <si>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</si>
  <si>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</si>
  <si>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</si>
  <si>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</si>
  <si>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</si>
  <si>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</si>
  <si>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</si>
  <si>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</si>
  <si>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</si>
  <si>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</si>
  <si>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</si>
  <si>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</si>
  <si>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</si>
  <si>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</si>
  <si>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</si>
  <si>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</si>
  <si>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</si>
  <si>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</si>
  <si>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</si>
  <si>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</si>
  <si>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</si>
  <si>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</si>
  <si>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</si>
  <si>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</si>
  <si>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</si>
  <si>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</si>
  <si>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</si>
  <si>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</si>
  <si>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</si>
  <si>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</si>
  <si>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</si>
  <si>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</si>
  <si>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</si>
  <si>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</si>
  <si>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</si>
  <si>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</si>
  <si>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</si>
  <si>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</si>
  <si>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</si>
  <si>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</si>
  <si>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</si>
  <si>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</si>
  <si>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</si>
  <si>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</si>
  <si>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</si>
  <si>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</si>
  <si>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</si>
  <si>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</si>
  <si>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</si>
  <si>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</si>
  <si>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</si>
  <si>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</si>
  <si>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</si>
  <si>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</si>
  <si>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</si>
  <si>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</si>
  <si>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</si>
  <si>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</si>
  <si>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</si>
  <si>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</si>
  <si>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</si>
  <si>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</si>
  <si>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</si>
  <si>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</si>
  <si>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</si>
  <si>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</si>
  <si>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</si>
  <si>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</si>
  <si>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</si>
  <si>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</si>
  <si>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</si>
  <si>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</si>
  <si>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</si>
  <si>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</si>
  <si>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</si>
  <si>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</si>
  <si>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</si>
  <si>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</si>
  <si>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</si>
  <si>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</si>
  <si>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</si>
  <si>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</si>
  <si>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</si>
  <si>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</si>
  <si>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</si>
  <si>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</si>
  <si>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</si>
  <si>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</si>
  <si>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</si>
  <si>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</si>
  <si>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</si>
  <si>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</si>
  <si>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</si>
  <si>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</si>
  <si>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</si>
  <si>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</si>
  <si>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</si>
  <si>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</si>
  <si>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</si>
  <si>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</si>
  <si>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</si>
  <si>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</si>
  <si>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</si>
  <si>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</si>
  <si>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</si>
  <si>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</si>
  <si>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</si>
  <si>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</si>
  <si>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</si>
  <si>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</si>
  <si>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</si>
  <si>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</si>
  <si>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</si>
  <si>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</si>
  <si>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</si>
  <si>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</si>
  <si>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</si>
  <si>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</si>
  <si>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</si>
  <si>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</si>
  <si>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</si>
  <si>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</si>
  <si>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</si>
  <si>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</si>
  <si>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</si>
  <si>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</si>
  <si>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</si>
  <si>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</si>
  <si>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</si>
  <si>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</si>
  <si>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</si>
  <si>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</si>
  <si>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</si>
  <si>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</si>
  <si>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</si>
  <si>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</si>
  <si>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</si>
  <si>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</si>
  <si>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</si>
  <si>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</si>
  <si>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</si>
  <si>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</si>
  <si>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</si>
  <si>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</si>
  <si>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</si>
  <si>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</si>
  <si>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</si>
  <si>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</si>
  <si>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</si>
  <si>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</si>
  <si>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</si>
  <si>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</si>
  <si>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</si>
  <si>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</si>
  <si>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</si>
  <si>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</si>
  <si>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</si>
  <si>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</si>
  <si>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</si>
  <si>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</si>
  <si>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</si>
  <si>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</si>
  <si>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</si>
  <si>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</si>
  <si>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</si>
  <si>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</si>
  <si>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</si>
  <si>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</si>
  <si>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</si>
  <si>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</si>
  <si>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</si>
  <si>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</si>
  <si>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</si>
  <si>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</si>
  <si>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</si>
  <si>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</si>
  <si>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</si>
  <si>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</si>
  <si>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</si>
  <si>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</si>
  <si>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</si>
  <si>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</si>
  <si>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</si>
  <si>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</si>
  <si>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</si>
  <si>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</si>
  <si>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</si>
  <si>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</si>
  <si>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</si>
  <si>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</si>
  <si>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</si>
  <si>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</si>
  <si>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</si>
  <si>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</si>
  <si>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</si>
  <si>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</si>
  <si>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</si>
  <si>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</si>
  <si>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</si>
  <si>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</si>
  <si>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</si>
  <si>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</si>
  <si>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</si>
  <si>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</si>
  <si>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</si>
  <si>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</si>
  <si>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</si>
  <si>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</si>
  <si>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</si>
  <si>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</si>
  <si>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</si>
  <si>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</si>
  <si>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</si>
  <si>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</si>
  <si>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</si>
  <si>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</si>
  <si>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</si>
  <si>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</si>
  <si>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</si>
  <si>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</si>
  <si>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</si>
  <si>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</si>
  <si>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</si>
  <si>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</si>
  <si>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</si>
  <si>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</si>
  <si>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</si>
  <si>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</si>
  <si>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</si>
  <si>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</si>
  <si>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</si>
  <si>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</si>
  <si>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</si>
  <si>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</si>
  <si>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</si>
  <si>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</si>
  <si>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</si>
  <si>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</si>
  <si>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</si>
  <si>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</si>
  <si>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</si>
  <si>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</si>
  <si>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</si>
  <si>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</si>
  <si>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</si>
  <si>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</si>
  <si>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</si>
  <si>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</si>
  <si>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</si>
  <si>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</si>
  <si>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</si>
  <si>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</si>
  <si>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</si>
  <si>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</si>
  <si>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</si>
  <si>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</si>
  <si>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</si>
  <si>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</si>
  <si>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</si>
  <si>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</si>
  <si>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</si>
  <si>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</si>
  <si>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</si>
  <si>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</si>
  <si>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</si>
  <si>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</si>
  <si>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</si>
  <si>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</si>
  <si>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</si>
  <si>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</si>
  <si>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</si>
  <si>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</si>
  <si>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</si>
  <si>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</si>
  <si>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</si>
  <si>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</si>
  <si>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</si>
  <si>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</si>
  <si>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</si>
  <si>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</si>
  <si>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</si>
  <si>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</si>
  <si>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</si>
  <si>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</si>
  <si>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</si>
  <si>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</si>
  <si>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</si>
  <si>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</si>
  <si>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</si>
  <si>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</si>
  <si>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</si>
  <si>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</si>
  <si>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</si>
  <si>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</si>
  <si>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</si>
  <si>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</si>
  <si>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</si>
  <si>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</si>
  <si>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</si>
  <si>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</si>
  <si>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</si>
  <si>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</si>
  <si>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</si>
  <si>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</si>
  <si>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</si>
  <si>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</si>
  <si>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</si>
  <si>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</si>
  <si>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</si>
  <si>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</si>
  <si>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</si>
  <si>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</si>
  <si>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</si>
  <si>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</si>
  <si>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</si>
  <si>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</si>
  <si>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</si>
  <si>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</si>
  <si>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</si>
  <si>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</si>
  <si>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</si>
  <si>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</si>
  <si>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</si>
  <si>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</si>
  <si>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</si>
  <si>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</si>
  <si>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</si>
  <si>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</si>
  <si>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</si>
  <si>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</si>
  <si>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</si>
  <si>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</si>
  <si>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</si>
  <si>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</si>
  <si>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</si>
  <si>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</si>
  <si>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</si>
  <si>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</si>
  <si>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</si>
  <si>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</si>
  <si>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</si>
  <si>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</si>
  <si>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</si>
  <si>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</si>
  <si>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</si>
  <si>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</si>
  <si>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</si>
  <si>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</si>
  <si>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</si>
  <si>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</si>
  <si>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</si>
  <si>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</si>
  <si>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</si>
  <si>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</si>
  <si>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</si>
  <si>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</si>
  <si>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</si>
  <si>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</si>
  <si>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</si>
  <si>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</si>
  <si>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</si>
  <si>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</si>
  <si>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</si>
  <si>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</si>
  <si>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</si>
  <si>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</si>
  <si>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</si>
  <si>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</si>
  <si>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</si>
  <si>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</si>
  <si>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</si>
  <si>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</si>
  <si>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</si>
  <si>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</si>
  <si>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</si>
  <si>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</si>
  <si>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</si>
  <si>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</si>
  <si>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</si>
  <si>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</si>
  <si>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</si>
  <si>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</si>
  <si>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</si>
  <si>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</si>
  <si>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</si>
  <si>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</si>
  <si>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</si>
  <si>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</si>
  <si>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</si>
  <si>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</si>
  <si>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</si>
  <si>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</si>
  <si>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</si>
  <si>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</si>
  <si>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</si>
  <si>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</si>
  <si>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</si>
  <si>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</si>
  <si>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</si>
  <si>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</si>
  <si>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</si>
  <si>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</si>
  <si>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</si>
  <si>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</si>
  <si>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</si>
  <si>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</si>
  <si>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</si>
  <si>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</si>
  <si>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</si>
  <si>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</si>
  <si>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</si>
  <si>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</si>
  <si>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</si>
  <si>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</si>
  <si>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</si>
  <si>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</si>
  <si>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</si>
  <si>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</si>
  <si>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</si>
  <si>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</si>
  <si>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</si>
  <si>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</si>
  <si>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</si>
  <si>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</si>
  <si>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</si>
  <si>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</si>
  <si>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</si>
  <si>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</si>
  <si>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</si>
  <si>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</si>
  <si>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</si>
  <si>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</si>
  <si>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</si>
  <si>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</si>
  <si>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</si>
  <si>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</si>
  <si>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</si>
  <si>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</si>
  <si>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</si>
  <si>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</si>
  <si>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</si>
  <si>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</si>
  <si>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</si>
  <si>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</si>
  <si>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</si>
  <si>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</si>
  <si>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</si>
  <si>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</si>
  <si>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</si>
  <si>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</si>
  <si>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</si>
  <si>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</si>
  <si>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</si>
  <si>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</si>
  <si>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</si>
  <si>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</si>
  <si>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</si>
  <si>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</si>
  <si>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</si>
  <si>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</si>
  <si>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</si>
  <si>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</si>
  <si>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</si>
  <si>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</si>
  <si>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</si>
  <si>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</si>
  <si>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</si>
  <si>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</si>
  <si>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</si>
  <si>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</si>
  <si>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</si>
  <si>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</si>
  <si>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</si>
  <si>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</si>
  <si>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</si>
  <si>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</si>
  <si>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</si>
  <si>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</si>
  <si>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</si>
  <si>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</si>
  <si>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</si>
  <si>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</si>
  <si>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</si>
  <si>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</si>
  <si>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</si>
  <si>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</si>
  <si>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</si>
  <si>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</si>
  <si>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</si>
  <si>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</si>
  <si>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</si>
  <si>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</si>
  <si>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</si>
  <si>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</si>
  <si>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</si>
  <si>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</si>
  <si>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</si>
  <si>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</si>
  <si>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</si>
  <si>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</si>
  <si>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</si>
  <si>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</si>
  <si>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</si>
  <si>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</si>
  <si>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</si>
  <si>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</si>
  <si>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</si>
  <si>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</si>
  <si>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</si>
  <si>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</si>
  <si>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</si>
  <si>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</si>
  <si>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</si>
  <si>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</si>
  <si>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</si>
  <si>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</si>
  <si>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</si>
  <si>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</si>
  <si>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</si>
  <si>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</si>
  <si>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</si>
  <si>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</si>
  <si>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</si>
  <si>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</si>
  <si>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</si>
  <si>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</si>
  <si>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</si>
  <si>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</si>
  <si>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</si>
  <si>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</si>
  <si>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</si>
  <si>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</si>
  <si>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</si>
  <si>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</si>
  <si>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</si>
  <si>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</si>
  <si>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</si>
  <si>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</si>
  <si>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</si>
  <si>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</si>
  <si>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</si>
  <si>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</si>
  <si>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</si>
  <si>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</si>
  <si>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</si>
  <si>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</si>
  <si>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</si>
  <si>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</si>
  <si>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</si>
  <si>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</si>
  <si>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</si>
  <si>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</si>
  <si>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</si>
  <si>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</si>
  <si>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</si>
  <si>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</si>
  <si>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</si>
  <si>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</si>
  <si>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</si>
  <si>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</si>
  <si>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</si>
  <si>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</si>
  <si>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</si>
  <si>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</si>
  <si>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</si>
  <si>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</si>
  <si>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</si>
  <si>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</si>
  <si>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</si>
  <si>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</si>
  <si>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</si>
  <si>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</si>
  <si>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</si>
  <si>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</si>
  <si>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</si>
  <si>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</si>
  <si>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</si>
  <si>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</si>
  <si>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</si>
  <si>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</si>
  <si>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</si>
  <si>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</si>
  <si>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</si>
  <si>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</si>
  <si>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</si>
  <si>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</si>
  <si>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</si>
  <si>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</si>
  <si>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</si>
  <si>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</si>
  <si>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</si>
  <si>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</si>
  <si>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</si>
  <si>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</si>
  <si>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</si>
  <si>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</si>
  <si>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</si>
  <si>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</si>
  <si>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</si>
  <si>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</si>
  <si>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</si>
  <si>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</si>
  <si>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</si>
  <si>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</si>
  <si>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</si>
  <si>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</si>
  <si>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</si>
  <si>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</si>
  <si>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</si>
  <si>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</si>
  <si>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</si>
  <si>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</si>
  <si>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</si>
  <si>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</si>
  <si>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</si>
  <si>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</si>
  <si>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</si>
  <si>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</si>
  <si>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</si>
  <si>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</si>
  <si>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</si>
  <si>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</si>
  <si>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</si>
  <si>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</si>
  <si>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</si>
  <si>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</si>
  <si>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</si>
  <si>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</si>
  <si>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</si>
  <si>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</si>
  <si>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</si>
  <si>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</si>
  <si>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</si>
  <si>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</si>
  <si>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</si>
  <si>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</si>
  <si>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</si>
  <si>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</si>
  <si>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</si>
  <si>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</si>
  <si>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</si>
  <si>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</si>
  <si>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</si>
  <si>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</si>
  <si>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</si>
  <si>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</si>
  <si>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</si>
  <si>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</si>
  <si>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</si>
  <si>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</si>
  <si>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</si>
  <si>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</si>
  <si>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</si>
  <si>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</si>
  <si>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</si>
  <si>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</si>
  <si>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</si>
  <si>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</si>
  <si>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</si>
  <si>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</si>
  <si>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</si>
  <si>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</si>
  <si>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</si>
  <si>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</si>
  <si>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</si>
  <si>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</si>
  <si>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</si>
  <si>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</si>
  <si>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</si>
  <si>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</si>
  <si>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</si>
  <si>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</si>
  <si>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</si>
  <si>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</si>
  <si>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</si>
  <si>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</si>
  <si>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</si>
  <si>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</si>
  <si>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</si>
  <si>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</si>
  <si>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</si>
  <si>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</si>
  <si>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</si>
  <si>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</si>
  <si>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</si>
  <si>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</si>
  <si>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</si>
  <si>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</si>
  <si>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</si>
  <si>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</si>
  <si>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</si>
  <si>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</si>
  <si>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</si>
  <si>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</si>
  <si>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</si>
  <si>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</si>
  <si>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</si>
  <si>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</si>
  <si>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</si>
  <si>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</si>
  <si>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</si>
  <si>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</si>
  <si>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</si>
  <si>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</si>
  <si>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</si>
  <si>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</si>
  <si>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</si>
  <si>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</si>
  <si>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</si>
  <si>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</si>
  <si>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</si>
  <si>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</si>
  <si>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</si>
  <si>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</si>
  <si>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</si>
  <si>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</si>
  <si>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</si>
  <si>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</si>
  <si>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</si>
  <si>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</si>
  <si>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</si>
  <si>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</si>
  <si>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</si>
  <si>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</si>
  <si>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</si>
  <si>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</si>
  <si>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</si>
  <si>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</si>
  <si>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</si>
  <si>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</si>
  <si>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</si>
  <si>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</si>
  <si>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</si>
  <si>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</si>
  <si>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</si>
  <si>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</si>
  <si>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</si>
  <si>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</si>
  <si>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</si>
  <si>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</si>
  <si>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</si>
  <si>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</si>
  <si>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</si>
  <si>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</si>
  <si>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</si>
  <si>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</si>
  <si>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</si>
  <si>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</si>
  <si>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</si>
  <si>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</si>
  <si>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</si>
  <si>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</si>
  <si>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</si>
  <si>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</si>
  <si>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</si>
  <si>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</si>
  <si>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</si>
  <si>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</si>
  <si>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</si>
  <si>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</si>
  <si>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</si>
  <si>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</si>
  <si>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</si>
  <si>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</si>
  <si>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</si>
  <si>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</si>
  <si>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</si>
  <si>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</si>
  <si>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</si>
  <si>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</si>
  <si>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</si>
  <si>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</si>
  <si>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</si>
  <si>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</si>
  <si>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</si>
  <si>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</si>
  <si>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</si>
  <si>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</si>
  <si>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</si>
  <si>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</si>
  <si>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</si>
  <si>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</si>
  <si>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</si>
  <si>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</si>
  <si>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</si>
  <si>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</si>
  <si>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</si>
  <si>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</si>
  <si>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</si>
  <si>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</si>
  <si>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</si>
  <si>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</si>
  <si>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</si>
  <si>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</si>
  <si>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</si>
  <si>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</si>
  <si>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</si>
  <si>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</si>
  <si>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</si>
  <si>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</si>
  <si>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</si>
  <si>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</si>
  <si>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</si>
  <si>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</si>
  <si>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</si>
  <si>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</si>
  <si>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</si>
  <si>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</si>
  <si>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</si>
  <si>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</si>
  <si>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</si>
  <si>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</si>
  <si>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</si>
  <si>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</si>
  <si>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</si>
  <si>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</si>
  <si>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</si>
  <si>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</si>
  <si>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</si>
  <si>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</si>
  <si>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</si>
  <si>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</si>
  <si>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</si>
  <si>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</si>
  <si>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</si>
  <si>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</si>
  <si>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</si>
  <si>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</si>
  <si>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</si>
  <si>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</si>
  <si>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</si>
  <si>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</si>
  <si>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</si>
  <si>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</si>
  <si>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</si>
  <si>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</si>
  <si>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</si>
  <si>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</si>
  <si>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</si>
  <si>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</si>
  <si>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</si>
  <si>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</si>
  <si>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</si>
  <si>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</si>
  <si>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</si>
  <si>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</si>
  <si>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</si>
  <si>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</si>
  <si>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</si>
  <si>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</si>
  <si>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</si>
  <si>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</si>
  <si>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</si>
  <si>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</si>
  <si>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</si>
  <si>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</si>
  <si>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</si>
  <si>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</si>
  <si>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</si>
  <si>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</si>
  <si>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</si>
  <si>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</si>
  <si>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</si>
  <si>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</si>
  <si>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</si>
  <si>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</si>
  <si>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</si>
  <si>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</si>
  <si>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</si>
  <si>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</si>
  <si>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</si>
  <si>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</si>
  <si>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</si>
  <si>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</si>
  <si>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</si>
  <si>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</si>
  <si>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</si>
  <si>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</si>
  <si>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</si>
  <si>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</si>
  <si>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</si>
  <si>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</si>
  <si>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</si>
  <si>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</si>
  <si>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</si>
  <si>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</si>
  <si>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</si>
  <si>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</si>
  <si>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</si>
  <si>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</si>
  <si>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</si>
  <si>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</si>
  <si>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</si>
  <si>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</si>
  <si>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</si>
  <si>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</si>
  <si>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</si>
  <si>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</si>
  <si>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</si>
  <si>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</si>
  <si>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</si>
  <si>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</si>
  <si>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</si>
  <si>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</si>
  <si>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</si>
  <si>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</si>
  <si>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</si>
  <si>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</si>
  <si>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</si>
  <si>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</si>
  <si>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</si>
  <si>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</si>
  <si>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</si>
  <si>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</si>
  <si>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</si>
  <si>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</si>
  <si>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</si>
  <si>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</si>
  <si>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</si>
  <si>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</si>
  <si>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</si>
  <si>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</si>
  <si>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</si>
  <si>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</si>
  <si>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</si>
  <si>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</si>
  <si>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</si>
  <si>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</si>
  <si>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</si>
  <si>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</si>
  <si>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</si>
  <si>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</si>
  <si>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</si>
  <si>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</si>
  <si>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</si>
  <si>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</si>
  <si>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</si>
  <si>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</si>
  <si>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</si>
  <si>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</si>
  <si>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</si>
  <si>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</si>
  <si>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</si>
  <si>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</si>
  <si>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</si>
  <si>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</si>
  <si>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</si>
  <si>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</si>
  <si>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</si>
  <si>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</si>
  <si>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</si>
  <si>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</si>
  <si>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</si>
  <si>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</si>
  <si>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</si>
  <si>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</si>
  <si>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</si>
  <si>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</si>
  <si>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</si>
  <si>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</si>
  <si>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</si>
  <si>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</si>
  <si>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</si>
  <si>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</si>
  <si>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</si>
  <si>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</si>
  <si>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</si>
  <si>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</si>
  <si>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</si>
  <si>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</si>
  <si>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</si>
  <si>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</si>
  <si>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</si>
  <si>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</si>
  <si>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</si>
  <si>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</si>
  <si>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</si>
  <si>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</si>
  <si>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</si>
  <si>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</si>
  <si>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</si>
  <si>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</si>
  <si>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</si>
  <si>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</si>
  <si>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</si>
  <si>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</si>
  <si>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</si>
  <si>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</si>
  <si>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</si>
  <si>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</si>
  <si>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</si>
  <si>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</si>
  <si>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</si>
  <si>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</si>
  <si>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</si>
  <si>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</si>
  <si>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</si>
  <si>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</si>
  <si>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</si>
  <si>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</si>
  <si>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</si>
  <si>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</si>
  <si>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</si>
  <si>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</si>
  <si>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</si>
  <si>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</si>
  <si>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</si>
  <si>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</si>
  <si>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</si>
  <si>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</si>
  <si>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</si>
  <si>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</si>
  <si>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</si>
  <si>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</si>
  <si>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</si>
  <si>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</si>
  <si>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</si>
  <si>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</si>
  <si>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</si>
  <si>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</si>
  <si>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</si>
  <si>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</si>
  <si>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</si>
  <si>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</si>
  <si>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</si>
  <si>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</si>
  <si>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</si>
  <si>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</si>
  <si>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</si>
  <si>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</si>
  <si>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</si>
  <si>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</si>
  <si>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</si>
  <si>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</si>
  <si>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</si>
  <si>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</si>
  <si>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</si>
  <si>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</si>
  <si>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</si>
  <si>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</si>
  <si>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</si>
  <si>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</si>
  <si>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</si>
  <si>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</si>
  <si>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</si>
  <si>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</si>
  <si>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</si>
  <si>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</si>
  <si>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</si>
  <si>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</si>
  <si>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</si>
  <si>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</si>
  <si>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</si>
  <si>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</si>
  <si>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</si>
  <si>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</si>
  <si>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</si>
  <si>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</si>
  <si>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</si>
  <si>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</si>
  <si>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</si>
  <si>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</si>
  <si>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</si>
  <si>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</si>
  <si>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</si>
  <si>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</si>
  <si>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</si>
  <si>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</si>
  <si>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</si>
  <si>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</si>
  <si>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</si>
  <si>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</si>
  <si>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</si>
  <si>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</si>
  <si>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</si>
  <si>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</si>
  <si>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</si>
  <si>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</si>
  <si>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</si>
  <si>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</si>
  <si>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</si>
  <si>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</si>
  <si>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</si>
  <si>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</si>
  <si>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</si>
  <si>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</si>
  <si>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</si>
  <si>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</si>
  <si>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</si>
  <si>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</si>
  <si>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</si>
  <si>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</si>
  <si>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</si>
  <si>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</si>
  <si>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</si>
  <si>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</si>
  <si>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</si>
  <si>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</si>
  <si>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</si>
  <si>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</si>
  <si>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</si>
  <si>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</si>
  <si>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</si>
  <si>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</si>
  <si>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</si>
  <si>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</si>
  <si>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</si>
  <si>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</si>
  <si>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</si>
  <si>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</si>
  <si>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</si>
  <si>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</si>
  <si>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</si>
  <si>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</si>
  <si>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</si>
  <si>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</si>
  <si>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</si>
  <si>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</si>
  <si>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</si>
  <si>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</si>
  <si>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</si>
  <si>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</si>
  <si>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</si>
  <si>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</si>
  <si>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</si>
  <si>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</si>
  <si>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</si>
  <si>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</si>
  <si>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</si>
  <si>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</si>
  <si>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</si>
  <si>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</si>
  <si>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</si>
  <si>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</si>
  <si>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</si>
  <si>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</si>
  <si>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</si>
  <si>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</si>
  <si>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</si>
  <si>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</si>
  <si>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</si>
  <si>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</si>
  <si>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</si>
  <si>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</si>
  <si>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</si>
  <si>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</si>
  <si>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</si>
  <si>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</si>
  <si>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</si>
  <si>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</si>
  <si>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</si>
  <si>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</si>
  <si>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</si>
  <si>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</si>
  <si>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</si>
  <si>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</si>
  <si>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</si>
  <si>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</si>
  <si>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</si>
  <si>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</si>
  <si>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</si>
  <si>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</si>
  <si>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</si>
  <si>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</si>
  <si>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</si>
  <si>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</si>
  <si>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</si>
  <si>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</si>
  <si>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</si>
  <si>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</si>
  <si>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</si>
  <si>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</si>
  <si>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</si>
  <si>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</si>
  <si>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</si>
  <si>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</si>
  <si>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</si>
  <si>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</si>
  <si>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</si>
  <si>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</si>
  <si>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</si>
  <si>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</si>
  <si>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</si>
  <si>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</si>
  <si>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</si>
  <si>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</si>
  <si>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</si>
  <si>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</si>
  <si>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</si>
  <si>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</si>
  <si>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</si>
  <si>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</si>
  <si>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</si>
  <si>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</si>
  <si>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</si>
  <si>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</si>
  <si>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</si>
  <si>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</si>
  <si>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</si>
  <si>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</si>
  <si>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</si>
  <si>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</si>
  <si>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</si>
  <si>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</si>
  <si>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</si>
  <si>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</si>
  <si>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</si>
  <si>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</si>
  <si>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</si>
  <si>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</si>
  <si>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</si>
  <si>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</si>
  <si>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</si>
  <si>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</si>
  <si>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</si>
  <si>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</si>
  <si>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</si>
  <si>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</si>
  <si>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</si>
  <si>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</si>
  <si>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</si>
  <si>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</si>
  <si>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</si>
  <si>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</si>
  <si>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</si>
  <si>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</si>
  <si>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</si>
  <si>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</si>
  <si>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</si>
  <si>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</si>
  <si>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</si>
  <si>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</si>
  <si>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</si>
  <si>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</si>
  <si>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</si>
  <si>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</si>
  <si>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</si>
  <si>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</si>
  <si>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</si>
  <si>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</si>
  <si>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</si>
  <si>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</si>
  <si>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</si>
  <si>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</si>
  <si>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</si>
  <si>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</si>
  <si>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</si>
  <si>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</si>
  <si>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</si>
  <si>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</si>
  <si>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</si>
  <si>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</si>
  <si>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</si>
  <si>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</si>
  <si>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</si>
  <si>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</si>
  <si>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</si>
  <si>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</si>
  <si>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</si>
  <si>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</si>
  <si>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</si>
  <si>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</si>
  <si>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</si>
  <si>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</si>
  <si>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</si>
  <si>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</si>
  <si>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</si>
  <si>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</si>
  <si>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</si>
  <si>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</si>
  <si>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</si>
  <si>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</si>
  <si>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</si>
  <si>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</si>
  <si>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</si>
  <si>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</si>
  <si>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</si>
  <si>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</si>
  <si>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</si>
  <si>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</si>
  <si>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</si>
  <si>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</si>
  <si>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</si>
  <si>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</si>
  <si>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</si>
  <si>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</si>
  <si>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</si>
  <si>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</si>
  <si>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</si>
  <si>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</si>
  <si>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</si>
  <si>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</si>
  <si>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</si>
  <si>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</si>
  <si>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</si>
  <si>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</si>
  <si>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</si>
  <si>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</si>
  <si>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</si>
  <si>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</si>
  <si>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</si>
  <si>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</si>
  <si>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</si>
  <si>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</si>
  <si>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</si>
  <si>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</si>
  <si>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</si>
  <si>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</si>
  <si>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</si>
  <si>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</si>
  <si>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</si>
  <si>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</si>
  <si>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</si>
  <si>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</si>
  <si>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</si>
  <si>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</si>
  <si>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</si>
  <si>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</si>
  <si>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</si>
  <si>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</si>
  <si>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</si>
  <si>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</si>
  <si>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</si>
  <si>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</si>
  <si>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</si>
  <si>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</si>
  <si>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</si>
  <si>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</si>
  <si>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</si>
  <si>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</si>
  <si>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</si>
  <si>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</si>
  <si>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</si>
  <si>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</si>
  <si>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</si>
  <si>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</si>
  <si>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</si>
  <si>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</si>
  <si>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</si>
  <si>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</si>
  <si>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</si>
  <si>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</si>
  <si>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</si>
  <si>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</si>
  <si>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</si>
  <si>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</si>
  <si>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</si>
  <si>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</si>
  <si>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</si>
  <si>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</si>
  <si>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</si>
  <si>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</si>
  <si>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</si>
  <si>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</si>
  <si>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</si>
  <si>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</si>
  <si>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</si>
  <si>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</si>
  <si>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</si>
  <si>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</si>
  <si>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</si>
  <si>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</si>
  <si>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</si>
  <si>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</si>
  <si>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</si>
  <si>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</si>
  <si>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</si>
  <si>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</si>
  <si>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</si>
  <si>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</si>
  <si>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</si>
  <si>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</si>
  <si>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</si>
  <si>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</si>
  <si>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</si>
  <si>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</si>
  <si>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</si>
  <si>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</si>
  <si>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</si>
  <si>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</si>
  <si>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</si>
  <si>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</si>
  <si>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</si>
  <si>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</si>
  <si>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</si>
  <si>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</si>
  <si>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</si>
  <si>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</si>
  <si>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</si>
  <si>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</si>
  <si>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</si>
  <si>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</si>
  <si>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</si>
  <si>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</si>
  <si>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</si>
  <si>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</si>
  <si>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</si>
  <si>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</si>
  <si>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</si>
  <si>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</si>
  <si>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</si>
  <si>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</si>
  <si>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</si>
  <si>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</si>
  <si>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</si>
  <si>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</si>
  <si>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</si>
  <si>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</si>
  <si>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</si>
  <si>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</si>
  <si>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</si>
  <si>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</si>
  <si>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</si>
  <si>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</si>
  <si>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</si>
  <si>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</si>
  <si>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</si>
  <si>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</si>
  <si>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</si>
  <si>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</si>
  <si>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</si>
  <si>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</si>
  <si>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</si>
  <si>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</si>
  <si>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</si>
  <si>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</si>
  <si>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</si>
  <si>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</si>
  <si>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</si>
  <si>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</si>
  <si>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</si>
  <si>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</si>
  <si>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</si>
  <si>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</si>
  <si>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</si>
  <si>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</si>
  <si>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</si>
  <si>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</si>
  <si>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</si>
  <si>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</si>
  <si>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</si>
  <si>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</si>
  <si>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</si>
  <si>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</si>
  <si>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</si>
  <si>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</si>
  <si>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</si>
  <si>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</si>
  <si>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</si>
  <si>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</si>
  <si>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</si>
  <si>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</si>
  <si>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</si>
  <si>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</si>
  <si>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</si>
  <si>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</si>
  <si>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</si>
  <si>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</si>
  <si>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</si>
  <si>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</si>
  <si>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</si>
  <si>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</si>
  <si>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</si>
  <si>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</si>
  <si>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</si>
  <si>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</si>
  <si>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</si>
  <si>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</si>
  <si>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</si>
  <si>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</si>
  <si>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</si>
  <si>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</si>
  <si>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</si>
  <si>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</si>
  <si>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</si>
  <si>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</si>
  <si>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</si>
  <si>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</si>
  <si>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</si>
  <si>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</si>
  <si>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</si>
  <si>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</si>
  <si>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</si>
  <si>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</si>
  <si>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</si>
  <si>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</si>
  <si>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</si>
  <si>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</si>
  <si>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</si>
  <si>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</si>
  <si>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</si>
  <si>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</si>
  <si>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</si>
  <si>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</si>
  <si>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</si>
  <si>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</si>
  <si>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</si>
  <si>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</si>
  <si>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</si>
  <si>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</si>
  <si>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</si>
  <si>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</si>
  <si>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</si>
  <si>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</si>
  <si>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</si>
  <si>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</si>
  <si>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</si>
  <si>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</si>
  <si>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</si>
  <si>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</si>
  <si>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</si>
  <si>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</si>
  <si>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</si>
  <si>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</si>
  <si>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</si>
  <si>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</si>
  <si>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</si>
  <si>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</si>
  <si>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</si>
  <si>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</si>
  <si>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</si>
  <si>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</si>
  <si>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</si>
  <si>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</si>
  <si>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</si>
  <si>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</si>
  <si>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</si>
  <si>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</si>
  <si>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</si>
  <si>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</si>
  <si>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</si>
  <si>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</si>
  <si>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</si>
  <si>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</si>
  <si>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</si>
  <si>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</si>
  <si>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</si>
  <si>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</si>
  <si>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</si>
  <si>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</si>
  <si>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</si>
  <si>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</si>
  <si>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</si>
  <si>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</si>
  <si>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</si>
  <si>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</si>
  <si>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</si>
  <si>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</si>
  <si>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</si>
  <si>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</si>
  <si>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</si>
  <si>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</si>
  <si>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</si>
  <si>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</si>
  <si>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</si>
  <si>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</si>
  <si>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</si>
  <si>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</si>
  <si>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</si>
  <si>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</si>
  <si>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</si>
  <si>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</si>
  <si>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</si>
  <si>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</si>
  <si>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</si>
  <si>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</si>
  <si>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</si>
  <si>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</si>
  <si>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</si>
  <si>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</si>
  <si>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</si>
  <si>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</si>
  <si>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</si>
  <si>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</si>
  <si>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</si>
  <si>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</si>
  <si>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</si>
  <si>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</si>
  <si>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</si>
  <si>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</si>
  <si>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</si>
  <si>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</si>
  <si>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</si>
  <si>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</si>
  <si>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</si>
  <si>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</si>
  <si>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</si>
  <si>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</si>
  <si>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</si>
  <si>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</si>
  <si>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</si>
  <si>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</si>
  <si>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</si>
  <si>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</si>
  <si>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</si>
  <si>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</si>
  <si>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</si>
  <si>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</si>
  <si>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</si>
  <si>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</si>
  <si>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</si>
  <si>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</si>
  <si>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</si>
  <si>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</si>
  <si>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</si>
  <si>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</si>
  <si>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</si>
  <si>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</si>
  <si>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</si>
  <si>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</si>
  <si>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</si>
  <si>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</si>
  <si>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</si>
  <si>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</si>
  <si>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</si>
  <si>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</si>
  <si>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</si>
  <si>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</si>
  <si>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</si>
  <si>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</si>
  <si>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</si>
  <si>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</si>
  <si>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</si>
  <si>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</si>
  <si>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</si>
  <si>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</si>
  <si>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</si>
  <si>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</si>
  <si>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</si>
  <si>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</si>
  <si>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</si>
  <si>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</si>
  <si>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</si>
  <si>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</si>
  <si>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</si>
  <si>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</si>
  <si>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</si>
  <si>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</si>
  <si>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</si>
  <si>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</si>
  <si>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</si>
  <si>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</si>
  <si>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</si>
  <si>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</si>
  <si>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</si>
  <si>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</si>
  <si>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</si>
  <si>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</si>
  <si>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</si>
  <si>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</si>
  <si>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</si>
  <si>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</si>
  <si>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</si>
  <si>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</si>
  <si>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</si>
  <si>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</si>
  <si>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</si>
  <si>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</si>
  <si>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</si>
  <si>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</si>
  <si>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</si>
  <si>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</si>
  <si>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</si>
  <si>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</si>
  <si>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</si>
  <si>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</si>
  <si>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</si>
  <si>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</si>
  <si>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</si>
  <si>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</si>
  <si>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</si>
  <si>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</si>
  <si>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</si>
  <si>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</si>
  <si>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</si>
  <si>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</si>
  <si>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</si>
  <si>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</si>
  <si>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</si>
  <si>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</si>
  <si>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</si>
  <si>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</si>
  <si>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</si>
  <si>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</si>
  <si>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</si>
  <si>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</si>
  <si>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</si>
  <si>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</si>
  <si>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</si>
  <si>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</si>
  <si>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</si>
  <si>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</si>
  <si>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</si>
  <si>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</si>
  <si>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</si>
  <si>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</si>
  <si>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</si>
  <si>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</si>
  <si>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</si>
  <si>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</si>
  <si>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</si>
  <si>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</si>
  <si>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</si>
  <si>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</si>
  <si>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</si>
  <si>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</si>
  <si>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</si>
  <si>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</si>
  <si>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</si>
  <si>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</si>
  <si>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</si>
  <si>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</si>
  <si>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</si>
  <si>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</si>
  <si>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</si>
  <si>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</si>
  <si>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</si>
  <si>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</si>
  <si>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</si>
  <si>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</si>
  <si>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</si>
  <si>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</si>
  <si>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</si>
  <si>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</si>
  <si>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</si>
  <si>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</si>
  <si>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</si>
  <si>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</si>
  <si>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</si>
  <si>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</si>
  <si>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</si>
  <si>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</si>
  <si>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</si>
  <si>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</si>
  <si>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</si>
  <si>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</si>
  <si>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</si>
  <si>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</si>
  <si>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</si>
  <si>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</si>
  <si>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</si>
  <si>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</si>
  <si>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</si>
  <si>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</si>
  <si>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</si>
  <si>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</si>
  <si>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</si>
  <si>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</si>
  <si>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</si>
  <si>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</si>
  <si>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</si>
  <si>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</si>
  <si>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</si>
  <si>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</si>
  <si>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</si>
  <si>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</si>
  <si>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</si>
  <si>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</si>
  <si>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</si>
  <si>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</si>
  <si>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</si>
  <si>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</si>
  <si>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</si>
  <si>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</si>
  <si>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</si>
  <si>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</si>
  <si>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</si>
  <si>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</si>
  <si>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</si>
  <si>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</si>
  <si>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</si>
  <si>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</si>
  <si>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</si>
  <si>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</si>
  <si>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</si>
  <si>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</si>
  <si>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</si>
  <si>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</si>
  <si>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</si>
  <si>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</si>
  <si>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</si>
  <si>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</si>
  <si>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</si>
  <si>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</si>
  <si>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</si>
  <si>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</si>
  <si>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</si>
  <si>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</si>
  <si>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</si>
  <si>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</si>
  <si>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</si>
  <si>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</si>
  <si>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</si>
  <si>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</si>
  <si>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</si>
  <si>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</si>
  <si>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</si>
  <si>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</si>
  <si>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</si>
  <si>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</si>
  <si>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</si>
  <si>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</si>
  <si>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</si>
  <si>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</si>
  <si>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</si>
  <si>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</si>
  <si>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</si>
  <si>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</si>
  <si>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</si>
  <si>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</si>
  <si>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</si>
  <si>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</si>
  <si>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</si>
  <si>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</si>
  <si>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</si>
  <si>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</si>
  <si>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</si>
  <si>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</si>
  <si>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</si>
  <si>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</si>
  <si>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</si>
  <si>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</si>
  <si>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</si>
  <si>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</si>
  <si>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</si>
  <si>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</si>
  <si>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</si>
  <si>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</si>
  <si>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</si>
  <si>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</si>
  <si>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</si>
  <si>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</si>
  <si>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</si>
  <si>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</si>
  <si>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</si>
  <si>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</si>
  <si>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</si>
  <si>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</si>
  <si>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</si>
  <si>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</si>
  <si>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</si>
  <si>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</si>
  <si>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</si>
  <si>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</si>
  <si>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</si>
  <si>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</si>
  <si>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</si>
  <si>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</si>
  <si>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</si>
  <si>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</si>
  <si>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</si>
  <si>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</si>
  <si>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</si>
  <si>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</si>
  <si>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</si>
  <si>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</si>
  <si>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</si>
  <si>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</si>
  <si>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</si>
  <si>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</si>
  <si>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</si>
  <si>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</si>
  <si>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</si>
  <si>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</si>
  <si>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</si>
  <si>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</si>
  <si>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</si>
  <si>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</si>
  <si>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</si>
  <si>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</si>
  <si>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</si>
  <si>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</si>
  <si>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</si>
  <si>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</si>
  <si>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</si>
  <si>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</si>
  <si>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</si>
  <si>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</si>
  <si>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</si>
  <si>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</si>
  <si>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</si>
  <si>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</si>
  <si>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</si>
  <si>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</si>
  <si>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</si>
  <si>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</si>
  <si>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</si>
  <si>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</si>
  <si>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</si>
  <si>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</si>
  <si>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</si>
  <si>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</si>
  <si>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</si>
  <si>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</si>
  <si>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</si>
  <si>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</si>
  <si>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</si>
  <si>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</si>
  <si>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</si>
  <si>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</si>
  <si>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</si>
  <si>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</si>
  <si>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</si>
  <si>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</si>
  <si>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</si>
  <si>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</si>
  <si>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</si>
  <si>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</si>
  <si>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</si>
  <si>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</si>
  <si>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</si>
  <si>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</si>
  <si>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</si>
  <si>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</si>
  <si>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</si>
  <si>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</si>
  <si>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</si>
  <si>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</si>
  <si>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</si>
  <si>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</si>
  <si>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</si>
  <si>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</si>
  <si>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</si>
  <si>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</si>
  <si>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</si>
  <si>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</si>
  <si>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</si>
  <si>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</si>
  <si>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</si>
  <si>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</si>
  <si>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</si>
  <si>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</si>
  <si>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</si>
  <si>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</si>
  <si>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</si>
  <si>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</si>
  <si>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</si>
  <si>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</si>
  <si>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</si>
  <si>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</si>
  <si>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</si>
  <si>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</si>
  <si>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</si>
  <si>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</si>
  <si>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</si>
  <si>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</si>
  <si>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</si>
  <si>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</si>
  <si>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</si>
  <si>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</si>
  <si>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</si>
  <si>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</si>
  <si>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</si>
  <si>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</si>
  <si>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</si>
  <si>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</si>
  <si>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</si>
  <si>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</si>
  <si>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</si>
  <si>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</si>
  <si>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</si>
  <si>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</si>
  <si>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</si>
  <si>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</si>
  <si>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</si>
  <si>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</si>
  <si>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</si>
  <si>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</si>
  <si>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</si>
  <si>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</si>
  <si>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</si>
  <si>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</si>
  <si>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</si>
  <si>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</si>
  <si>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</si>
  <si>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</si>
  <si>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</si>
  <si>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</si>
  <si>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</si>
  <si>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</si>
  <si>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</si>
  <si>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</si>
  <si>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</si>
  <si>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</si>
  <si>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</si>
  <si>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</si>
  <si>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</si>
  <si>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</si>
  <si>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</si>
  <si>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</si>
  <si>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</si>
  <si>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</si>
  <si>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</si>
  <si>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</si>
  <si>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</si>
  <si>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</si>
  <si>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</si>
  <si>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</si>
  <si>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</si>
  <si>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</si>
  <si>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</si>
  <si>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</si>
  <si>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</si>
  <si>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</si>
  <si>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</si>
  <si>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</si>
  <si>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</si>
  <si>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</si>
  <si>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</si>
  <si>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</si>
  <si>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</si>
  <si>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</si>
  <si>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</si>
  <si>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</si>
  <si>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</si>
  <si>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</si>
  <si>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</si>
  <si>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</si>
  <si>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</si>
  <si>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</si>
  <si>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</si>
  <si>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</si>
  <si>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</si>
  <si>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</si>
  <si>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</si>
  <si>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</si>
  <si>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</si>
  <si>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</si>
  <si>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</si>
  <si>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</si>
  <si>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</si>
  <si>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</si>
  <si>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</si>
  <si>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</si>
  <si>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</si>
  <si>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</si>
  <si>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</si>
  <si>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</si>
  <si>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</si>
  <si>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</si>
  <si>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</si>
  <si>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</si>
  <si>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</si>
  <si>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</si>
  <si>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</si>
  <si>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</si>
  <si>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</si>
  <si>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</si>
  <si>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</si>
  <si>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</si>
  <si>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</si>
  <si>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</si>
  <si>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</si>
  <si>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</si>
  <si>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</si>
  <si>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</si>
  <si>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</si>
  <si>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</si>
  <si>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</si>
  <si>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</si>
  <si>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</si>
  <si>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</si>
  <si>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</si>
  <si>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</si>
  <si>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</si>
  <si>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</si>
  <si>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</si>
  <si>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</si>
  <si>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</si>
  <si>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</si>
  <si>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</si>
  <si>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</si>
  <si>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</si>
  <si>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</si>
  <si>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</si>
  <si>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</si>
  <si>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</si>
  <si>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</si>
  <si>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</si>
  <si>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</si>
  <si>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</si>
  <si>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</si>
  <si>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</si>
  <si>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</si>
  <si>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</si>
  <si>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</si>
  <si>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</si>
  <si>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</si>
  <si>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</si>
  <si>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</si>
  <si>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</si>
  <si>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</si>
  <si>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</si>
  <si>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</si>
  <si>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</si>
  <si>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</si>
  <si>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</si>
  <si>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</si>
  <si>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</si>
  <si>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</si>
  <si>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</si>
  <si>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</si>
  <si>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</si>
  <si>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</si>
  <si>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</si>
  <si>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</si>
  <si>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</si>
  <si>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</si>
  <si>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</si>
  <si>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</si>
  <si>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</si>
  <si>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</si>
  <si>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</si>
  <si>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</si>
  <si>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</si>
  <si>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</si>
  <si>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</si>
  <si>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</si>
  <si>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</si>
  <si>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</si>
  <si>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</si>
  <si>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</si>
  <si>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</si>
  <si>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</si>
  <si>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</si>
  <si>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</si>
  <si>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</si>
  <si>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</si>
  <si>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</si>
  <si>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</si>
  <si>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</si>
  <si>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</si>
  <si>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</si>
  <si>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</si>
  <si>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</si>
  <si>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</si>
  <si>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</si>
  <si>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</si>
  <si>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</si>
  <si>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</si>
  <si>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</si>
  <si>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</si>
  <si>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</si>
  <si>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</si>
  <si>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</si>
  <si>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</si>
  <si>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</si>
  <si>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</si>
  <si>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</si>
  <si>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</si>
  <si>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</si>
  <si>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</si>
  <si>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</si>
  <si>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</si>
  <si>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</si>
  <si>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</si>
  <si>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</si>
  <si>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</si>
  <si>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</si>
  <si>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</si>
  <si>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</si>
  <si>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</si>
  <si>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</si>
  <si>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</si>
  <si>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</si>
  <si>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</si>
  <si>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</si>
  <si>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</si>
  <si>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</si>
  <si>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</si>
  <si>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</si>
  <si>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</si>
  <si>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</si>
  <si>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</si>
  <si>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</si>
  <si>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</si>
  <si>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</si>
  <si>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</si>
  <si>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</si>
  <si>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</si>
  <si>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</si>
  <si>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</si>
  <si>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</si>
  <si>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</si>
  <si>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</si>
  <si>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</si>
  <si>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</si>
  <si>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</si>
  <si>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</si>
  <si>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</si>
  <si>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</si>
  <si>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</si>
  <si>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</si>
  <si>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</si>
  <si>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</si>
  <si>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</si>
  <si>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</si>
  <si>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</si>
  <si>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</si>
  <si>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</si>
  <si>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</si>
  <si>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</si>
  <si>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</si>
  <si>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</si>
  <si>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</si>
  <si>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</si>
  <si>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</si>
  <si>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</si>
  <si>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</si>
  <si>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</si>
  <si>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</si>
  <si>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</si>
  <si>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</si>
  <si>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</si>
  <si>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</si>
  <si>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</si>
  <si>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</si>
  <si>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</si>
  <si>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</si>
  <si>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</si>
  <si>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</si>
  <si>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</si>
  <si>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</si>
  <si>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</si>
  <si>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</si>
  <si>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</si>
  <si>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</si>
  <si>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</si>
  <si>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</si>
  <si>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</si>
  <si>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</si>
  <si>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</si>
  <si>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</si>
  <si>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</si>
  <si>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</si>
  <si>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</si>
  <si>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</si>
  <si>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</si>
  <si>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</si>
  <si>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</si>
  <si>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</si>
  <si>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</si>
  <si>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</si>
  <si>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</si>
  <si>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</si>
  <si>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</si>
  <si>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</si>
  <si>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</si>
  <si>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</si>
  <si>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</si>
  <si>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</si>
  <si>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</si>
  <si>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</si>
  <si>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</si>
  <si>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</si>
  <si>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</si>
  <si>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</si>
  <si>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</si>
  <si>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</si>
  <si>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</si>
  <si>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</si>
  <si>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</si>
  <si>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</si>
  <si>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</si>
  <si>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</si>
  <si>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</si>
  <si>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</si>
  <si>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</si>
  <si>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</si>
  <si>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</si>
  <si>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</si>
  <si>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</si>
  <si>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</si>
  <si>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</si>
  <si>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</si>
  <si>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</si>
  <si>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</si>
  <si>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</si>
  <si>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</si>
  <si>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</si>
  <si>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</si>
  <si>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</si>
  <si>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</si>
  <si>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</si>
  <si>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</si>
  <si>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</si>
  <si>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</si>
  <si>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</si>
  <si>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</si>
  <si>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</si>
  <si>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</si>
  <si>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</si>
  <si>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</si>
  <si>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</si>
  <si>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</si>
  <si>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</si>
  <si>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</si>
  <si>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</si>
  <si>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</si>
  <si>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</si>
  <si>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</si>
  <si>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</si>
  <si>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</si>
  <si>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</si>
  <si>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</si>
  <si>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</si>
  <si>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</si>
  <si>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</si>
  <si>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</si>
  <si>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</si>
  <si>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</si>
  <si>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</si>
  <si>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</si>
  <si>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</si>
  <si>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</si>
  <si>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</si>
  <si>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</si>
  <si>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</si>
  <si>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</si>
  <si>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</si>
  <si>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</si>
  <si>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</si>
  <si>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</si>
  <si>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</si>
  <si>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</si>
  <si>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</si>
  <si>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</si>
  <si>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</si>
  <si>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</si>
  <si>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</si>
  <si>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</si>
  <si>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</si>
  <si>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</si>
  <si>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</si>
  <si>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</si>
  <si>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</si>
  <si>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</si>
  <si>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</si>
  <si>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</si>
  <si>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</si>
  <si>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</si>
  <si>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</si>
  <si>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</si>
  <si>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</si>
  <si>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</si>
  <si>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</si>
  <si>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</si>
  <si>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</si>
  <si>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</si>
  <si>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</si>
  <si>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</si>
  <si>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</si>
  <si>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</si>
  <si>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</si>
  <si>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</si>
  <si>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</si>
  <si>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</si>
  <si>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</si>
  <si>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</si>
  <si>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</si>
  <si>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</si>
  <si>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</si>
  <si>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</si>
  <si>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</si>
  <si>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</si>
  <si>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</si>
  <si>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</si>
  <si>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</si>
  <si>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</si>
  <si>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</si>
  <si>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</si>
  <si>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</si>
  <si>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</si>
  <si>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</si>
  <si>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</si>
  <si>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</si>
  <si>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</si>
  <si>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</si>
  <si>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</si>
  <si>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</si>
  <si>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</si>
  <si>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</si>
  <si>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</si>
  <si>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</si>
  <si>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</si>
  <si>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</si>
  <si>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</si>
  <si>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</si>
  <si>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</si>
  <si>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</si>
  <si>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</si>
  <si>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</si>
  <si>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</si>
  <si>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</si>
  <si>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</si>
  <si>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</si>
  <si>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</si>
  <si>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</si>
  <si>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</si>
  <si>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</si>
  <si>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</si>
  <si>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</si>
  <si>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</si>
  <si>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</si>
  <si>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</si>
  <si>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</si>
  <si>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</si>
  <si>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</si>
  <si>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</si>
  <si>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</si>
  <si>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</si>
  <si>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</si>
  <si>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</si>
  <si>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</si>
  <si>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</si>
  <si>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</si>
  <si>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</si>
  <si>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</si>
  <si>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</si>
  <si>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</si>
  <si>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</si>
  <si>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</si>
  <si>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</si>
  <si>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</si>
  <si>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</si>
  <si>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</si>
  <si>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</si>
  <si>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</si>
  <si>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</si>
  <si>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</si>
  <si>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</si>
  <si>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</si>
  <si>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</si>
  <si>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</si>
  <si>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</si>
  <si>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</si>
  <si>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</si>
  <si>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</si>
  <si>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</si>
  <si>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</si>
  <si>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</si>
  <si>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</si>
  <si>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</si>
  <si>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</si>
  <si>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</si>
  <si>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</si>
  <si>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</si>
  <si>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</si>
  <si>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</si>
  <si>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</si>
  <si>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</si>
  <si>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</si>
  <si>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</si>
  <si>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</si>
  <si>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</si>
  <si>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</si>
  <si>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</si>
  <si>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</si>
  <si>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</si>
  <si>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</si>
  <si>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</si>
  <si>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</si>
  <si>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</si>
  <si>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</si>
  <si>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</si>
  <si>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</si>
  <si>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</si>
  <si>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</si>
  <si>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</si>
  <si>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</si>
  <si>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</si>
  <si>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</si>
  <si>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</si>
  <si>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</si>
  <si>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</si>
  <si>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</si>
  <si>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</si>
  <si>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</si>
  <si>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</si>
  <si>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</si>
  <si>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</si>
  <si>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</si>
  <si>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</si>
  <si>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</si>
  <si>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</si>
  <si>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</si>
  <si>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</si>
  <si>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</si>
  <si>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</si>
  <si>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</si>
  <si>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</si>
  <si>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</si>
  <si>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</si>
  <si>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</si>
  <si>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</si>
  <si>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</si>
  <si>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</si>
  <si>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</si>
  <si>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</si>
  <si>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</si>
  <si>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</si>
  <si>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</si>
  <si>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</si>
  <si>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</si>
  <si>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</si>
  <si>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</si>
  <si>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</si>
  <si>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</si>
  <si>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</si>
  <si>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</si>
  <si>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</si>
  <si>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</si>
  <si>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</si>
  <si>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</si>
  <si>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</si>
  <si>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</si>
  <si>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</si>
  <si>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</si>
  <si>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</si>
  <si>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</si>
  <si>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</si>
  <si>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</si>
  <si>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</si>
  <si>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</si>
  <si>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</si>
  <si>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</si>
  <si>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</si>
  <si>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</si>
  <si>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</si>
  <si>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</si>
  <si>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</si>
  <si>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</si>
  <si>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</si>
  <si>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</si>
  <si>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</si>
  <si>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</si>
  <si>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</si>
  <si>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</si>
  <si>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</si>
  <si>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</si>
  <si>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</si>
  <si>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</si>
  <si>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</si>
  <si>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</si>
  <si>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</si>
  <si>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</si>
  <si>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</si>
  <si>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</si>
  <si>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</si>
  <si>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</si>
  <si>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</si>
  <si>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</si>
  <si>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</si>
  <si>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</si>
  <si>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</si>
  <si>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</si>
  <si>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</si>
  <si>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</si>
  <si>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</si>
  <si>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</si>
  <si>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</si>
  <si>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</si>
  <si>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</si>
  <si>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</si>
  <si>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</si>
  <si>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</si>
  <si>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</si>
  <si>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</si>
  <si>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</si>
  <si>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</si>
  <si>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</si>
  <si>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</si>
  <si>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</si>
  <si>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</si>
  <si>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</si>
  <si>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</si>
  <si>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</si>
  <si>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</si>
  <si>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</si>
  <si>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</si>
  <si>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</si>
  <si>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</si>
  <si>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</si>
  <si>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</si>
  <si>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</si>
  <si>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</si>
  <si>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</si>
  <si>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</si>
  <si>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</si>
  <si>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</si>
  <si>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</si>
  <si>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</si>
  <si>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</si>
  <si>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</si>
  <si>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</si>
  <si>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</si>
  <si>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</si>
  <si>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</si>
  <si>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</si>
  <si>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</si>
  <si>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</si>
  <si>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</si>
  <si>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</si>
  <si>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</si>
  <si>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</si>
  <si>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</si>
  <si>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</si>
  <si>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</si>
  <si>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</si>
  <si>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</si>
  <si>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</si>
  <si>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</si>
  <si>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</si>
  <si>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</si>
  <si>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</si>
  <si>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</si>
  <si>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</si>
  <si>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</si>
  <si>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</si>
  <si>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</si>
  <si>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</si>
  <si>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</si>
  <si>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</si>
  <si>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</si>
  <si>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</si>
  <si>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</si>
  <si>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</si>
  <si>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</si>
  <si>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</si>
  <si>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</si>
  <si>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</si>
  <si>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</si>
  <si>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</si>
  <si>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</si>
  <si>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</si>
  <si>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</si>
  <si>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</si>
  <si>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</si>
  <si>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</si>
  <si>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</si>
  <si>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</si>
  <si>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</si>
  <si>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</si>
  <si>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</si>
  <si>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</si>
  <si>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</si>
  <si>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</si>
  <si>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</si>
  <si>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</si>
  <si>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</si>
  <si>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</si>
  <si>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</si>
  <si>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</si>
  <si>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</si>
  <si>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</si>
  <si>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</si>
  <si>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</si>
  <si>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</si>
  <si>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</si>
  <si>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</si>
  <si>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</si>
  <si>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</si>
  <si>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</si>
  <si>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</si>
  <si>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</si>
  <si>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</si>
  <si>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</si>
  <si>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</si>
  <si>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</si>
  <si>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</si>
  <si>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</si>
  <si>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</si>
  <si>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</si>
  <si>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</si>
  <si>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</si>
  <si>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</si>
  <si>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</si>
  <si>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</si>
  <si>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</si>
  <si>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</si>
  <si>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</si>
  <si>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</si>
  <si>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</si>
  <si>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</si>
  <si>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</si>
  <si>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</si>
  <si>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</si>
  <si>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</si>
  <si>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</si>
  <si>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</si>
  <si>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</si>
  <si>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</si>
  <si>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</si>
  <si>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</si>
  <si>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</si>
  <si>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</si>
  <si>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</si>
  <si>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</si>
  <si>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</si>
  <si>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</si>
  <si>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</si>
  <si>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</si>
  <si>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</si>
  <si>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</si>
  <si>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</si>
  <si>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</si>
  <si>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</si>
  <si>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</si>
  <si>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</si>
  <si>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</si>
  <si>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</si>
  <si>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</si>
  <si>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</si>
  <si>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</si>
  <si>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</si>
  <si>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</si>
  <si>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</si>
  <si>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</si>
  <si>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</si>
  <si>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</si>
  <si>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</si>
  <si>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</si>
  <si>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</si>
  <si>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</si>
  <si>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</si>
  <si>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</si>
  <si>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</si>
  <si>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</si>
  <si>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</si>
  <si>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</si>
  <si>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</si>
  <si>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</si>
  <si>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</si>
  <si>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</si>
  <si>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</si>
  <si>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</si>
  <si>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</si>
  <si>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</si>
  <si>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</si>
  <si>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</si>
  <si>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</si>
  <si>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</si>
  <si>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</si>
  <si>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</si>
  <si>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</si>
  <si>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</si>
  <si>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</si>
  <si>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</si>
  <si>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</si>
  <si>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</si>
  <si>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</si>
  <si>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</si>
  <si>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</si>
  <si>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</si>
  <si>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</si>
  <si>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</si>
  <si>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</si>
  <si>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</si>
  <si>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</si>
  <si>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</si>
  <si>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</si>
  <si>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</si>
  <si>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</si>
  <si>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</si>
  <si>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</si>
  <si>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</si>
  <si>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</si>
  <si>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</si>
  <si>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</si>
  <si>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</si>
  <si>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</si>
  <si>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</si>
  <si>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</si>
  <si>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</si>
  <si>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</si>
  <si>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</si>
  <si>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</si>
  <si>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</si>
  <si>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</si>
  <si>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</si>
  <si>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</si>
  <si>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</si>
  <si>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</si>
  <si>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</si>
  <si>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</si>
  <si>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</si>
  <si>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</si>
  <si>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</si>
  <si>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</si>
  <si>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</si>
  <si>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</si>
  <si>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</si>
  <si>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</si>
  <si>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</si>
  <si>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</si>
  <si>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</si>
  <si>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</si>
  <si>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</si>
  <si>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</si>
  <si>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</si>
  <si>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</si>
  <si>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</si>
  <si>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</si>
  <si>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</si>
  <si>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</si>
  <si>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</si>
  <si>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</si>
  <si>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</si>
  <si>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</si>
  <si>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</si>
  <si>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</si>
  <si>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</si>
  <si>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</si>
  <si>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</si>
  <si>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</si>
  <si>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</si>
  <si>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</si>
  <si>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</si>
  <si>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</si>
  <si>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</si>
  <si>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</si>
  <si>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</si>
  <si>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</si>
  <si>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</si>
  <si>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</si>
  <si>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</si>
  <si>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</si>
  <si>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</si>
  <si>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</si>
  <si>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</si>
  <si>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</si>
  <si>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</si>
  <si>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</si>
  <si>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</si>
  <si>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</si>
  <si>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</si>
  <si>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</si>
  <si>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</si>
  <si>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</si>
  <si>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</si>
  <si>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</si>
  <si>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</si>
  <si>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</si>
  <si>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</si>
  <si>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</si>
  <si>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</si>
  <si>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</si>
  <si>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</si>
  <si>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</si>
  <si>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</si>
  <si>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</si>
  <si>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</si>
  <si>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</si>
  <si>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</si>
  <si>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</si>
  <si>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</si>
  <si>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</si>
  <si>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</si>
  <si>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</si>
  <si>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</si>
  <si>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</si>
  <si>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</si>
  <si>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</si>
  <si>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</si>
  <si>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</si>
  <si>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</si>
  <si>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</si>
  <si>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</si>
  <si>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</si>
  <si>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</si>
  <si>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</si>
  <si>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</si>
  <si>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</si>
  <si>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</si>
  <si>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</si>
  <si>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</si>
  <si>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</si>
  <si>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</si>
  <si>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</si>
  <si>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</si>
  <si>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</si>
  <si>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</si>
  <si>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</si>
  <si>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</si>
  <si>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</si>
  <si>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</si>
  <si>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</si>
  <si>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</si>
  <si>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</si>
  <si>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</si>
  <si>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</si>
  <si>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</si>
  <si>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</si>
  <si>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</si>
  <si>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</si>
  <si>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</si>
  <si>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</si>
  <si>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</si>
  <si>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</si>
  <si>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</si>
  <si>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</si>
  <si>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</si>
  <si>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</si>
  <si>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</si>
  <si>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</si>
  <si>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</si>
  <si>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</si>
  <si>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</si>
  <si>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</si>
  <si>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</si>
  <si>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</si>
  <si>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</si>
  <si>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</si>
  <si>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</si>
  <si>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</si>
  <si>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</si>
  <si>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</si>
  <si>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</si>
  <si>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</si>
  <si>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</si>
  <si>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</si>
  <si>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</si>
  <si>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</si>
  <si>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</si>
  <si>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</si>
  <si>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</si>
  <si>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</si>
  <si>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</si>
  <si>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</si>
  <si>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</si>
  <si>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</si>
  <si>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</si>
  <si>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</si>
  <si>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</si>
  <si>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</si>
  <si>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</si>
  <si>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</si>
  <si>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</si>
  <si>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</si>
  <si>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</si>
  <si>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</si>
  <si>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</si>
  <si>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</si>
  <si>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</si>
  <si>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</si>
  <si>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</si>
  <si>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</si>
  <si>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</si>
  <si>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</si>
  <si>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</si>
  <si>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</si>
  <si>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</si>
  <si>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</si>
  <si>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</si>
  <si>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</si>
  <si>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</si>
  <si>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</si>
  <si>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</si>
  <si>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</si>
  <si>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</si>
  <si>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</si>
  <si>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</si>
  <si>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</si>
  <si>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</si>
  <si>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</si>
  <si>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</si>
  <si>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</si>
  <si>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</si>
  <si>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</si>
  <si>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</si>
  <si>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</si>
  <si>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</si>
  <si>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</si>
  <si>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</si>
  <si>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</si>
  <si>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</si>
  <si>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</si>
  <si>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</si>
  <si>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</si>
  <si>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</si>
  <si>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</si>
  <si>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</si>
  <si>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</si>
  <si>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</si>
  <si>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</si>
  <si>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</si>
  <si>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</si>
  <si>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</si>
  <si>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</si>
  <si>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</si>
  <si>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</si>
  <si>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</si>
  <si>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</si>
  <si>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</si>
  <si>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</si>
  <si>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</si>
  <si>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</si>
  <si>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</si>
  <si>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</si>
  <si>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</si>
  <si>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</si>
  <si>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</si>
  <si>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</si>
  <si>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</si>
  <si>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</si>
  <si>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</si>
  <si>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</si>
  <si>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</si>
  <si>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</si>
  <si>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</si>
  <si>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</si>
  <si>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</si>
  <si>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</si>
  <si>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</si>
  <si>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</si>
  <si>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</si>
  <si>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</si>
  <si>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</si>
  <si>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</si>
  <si>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</si>
  <si>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</si>
  <si>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</si>
  <si>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</si>
  <si>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</si>
  <si>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</si>
  <si>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</si>
  <si>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</si>
  <si>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</si>
  <si>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</si>
  <si>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</si>
  <si>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</si>
  <si>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</si>
  <si>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</si>
  <si>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</si>
  <si>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</si>
  <si>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</si>
  <si>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</si>
  <si>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</si>
  <si>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</si>
  <si>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</si>
  <si>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</si>
  <si>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</si>
  <si>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</si>
  <si>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</si>
  <si>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</si>
  <si>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</si>
  <si>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</si>
  <si>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</si>
  <si>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</si>
  <si>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</si>
  <si>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</si>
  <si>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</si>
  <si>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</si>
  <si>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</si>
  <si>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</si>
  <si>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</si>
  <si>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</si>
  <si>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</si>
  <si>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</si>
  <si>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</si>
  <si>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</si>
  <si>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</si>
  <si>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</si>
  <si>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</si>
  <si>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</si>
  <si>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</si>
  <si>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</si>
  <si>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</si>
  <si>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</si>
  <si>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</si>
  <si>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</si>
  <si>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</si>
  <si>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</si>
  <si>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</si>
  <si>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</si>
  <si>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</si>
  <si>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</si>
  <si>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</si>
  <si>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</si>
  <si>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</si>
  <si>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</si>
  <si>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</si>
  <si>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</si>
  <si>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</si>
  <si>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</si>
  <si>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</si>
  <si>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</si>
  <si>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</si>
  <si>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</si>
  <si>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</si>
  <si>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</si>
  <si>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</si>
  <si>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</si>
  <si>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</si>
  <si>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</si>
  <si>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</si>
  <si>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</si>
  <si>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</si>
  <si>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</si>
  <si>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</si>
  <si>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</si>
  <si>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</si>
  <si>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</si>
  <si>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</si>
  <si>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</si>
  <si>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</si>
  <si>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</si>
  <si>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</si>
  <si>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</si>
  <si>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</si>
  <si>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</si>
  <si>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</si>
  <si>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</si>
  <si>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</si>
  <si>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</si>
  <si>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</si>
  <si>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</si>
  <si>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</si>
  <si>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</si>
  <si>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</si>
  <si>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</si>
  <si>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</si>
  <si>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</si>
  <si>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</si>
  <si>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</si>
  <si>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</si>
  <si>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</si>
  <si>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</si>
  <si>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</si>
  <si>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</si>
  <si>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</si>
  <si>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</si>
  <si>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</si>
  <si>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</si>
  <si>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</si>
  <si>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</si>
  <si>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</si>
  <si>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</si>
  <si>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</si>
  <si>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</si>
  <si>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</si>
  <si>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</si>
  <si>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</si>
  <si>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</si>
  <si>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</si>
  <si>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</si>
  <si>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</si>
  <si>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</si>
  <si>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</si>
  <si>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</si>
  <si>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</si>
  <si>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</si>
  <si>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</si>
  <si>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</si>
  <si>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</si>
  <si>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</si>
  <si>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</si>
  <si>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</si>
  <si>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</si>
  <si>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</si>
  <si>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</si>
  <si>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</si>
  <si>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</si>
  <si>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</si>
  <si>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</si>
  <si>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</si>
  <si>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</si>
  <si>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</si>
  <si>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</si>
  <si>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</si>
  <si>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</si>
  <si>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</si>
  <si>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</si>
  <si>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</si>
  <si>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</si>
  <si>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</si>
  <si>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</si>
  <si>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</si>
  <si>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</si>
  <si>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</si>
  <si>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</si>
  <si>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</si>
  <si>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</si>
  <si>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</si>
  <si>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</si>
  <si>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</si>
  <si>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</si>
  <si>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</si>
  <si>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</si>
  <si>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</si>
  <si>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</si>
  <si>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</si>
  <si>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</si>
  <si>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</si>
  <si>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</si>
  <si>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</si>
  <si>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</si>
  <si>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</si>
  <si>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</si>
  <si>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</si>
  <si>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</si>
  <si>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</si>
  <si>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</si>
  <si>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</si>
  <si>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</si>
  <si>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</si>
  <si>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</si>
  <si>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</si>
  <si>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</si>
  <si>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</si>
  <si>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</si>
  <si>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</si>
  <si>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</si>
  <si>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</si>
  <si>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</si>
  <si>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</si>
  <si>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</si>
  <si>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</si>
  <si>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</si>
  <si>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</si>
  <si>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</si>
  <si>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</si>
  <si>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</si>
  <si>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</si>
  <si>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</si>
  <si>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</si>
  <si>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</si>
  <si>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</si>
  <si>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</si>
  <si>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</si>
  <si>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</si>
  <si>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</si>
  <si>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</si>
  <si>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</si>
  <si>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</si>
  <si>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</si>
  <si>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</si>
  <si>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</si>
  <si>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</si>
  <si>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</si>
  <si>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</si>
  <si>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</si>
  <si>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</si>
  <si>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</si>
  <si>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</si>
  <si>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</si>
  <si>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</si>
  <si>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</si>
  <si>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</si>
  <si>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</si>
  <si>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</si>
  <si>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</si>
  <si>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</si>
  <si>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</si>
  <si>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</si>
  <si>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</si>
  <si>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</si>
  <si>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</si>
  <si>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</si>
  <si>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</si>
  <si>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</si>
  <si>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</si>
  <si>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</si>
  <si>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</si>
  <si>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</si>
  <si>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</si>
  <si>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</si>
  <si>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</si>
  <si>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</si>
  <si>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</si>
  <si>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</si>
  <si>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</si>
  <si>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</si>
  <si>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</si>
  <si>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</si>
  <si>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</si>
  <si>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</si>
  <si>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</si>
  <si>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</si>
  <si>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</si>
  <si>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</si>
  <si>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</si>
  <si>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</si>
  <si>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</si>
  <si>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</si>
  <si>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</si>
  <si>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</si>
  <si>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</si>
  <si>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</si>
  <si>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</si>
  <si>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</si>
  <si>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</si>
  <si>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</si>
  <si>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</si>
  <si>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</si>
  <si>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</si>
  <si>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</si>
  <si>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</si>
  <si>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</si>
  <si>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</si>
  <si>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</si>
  <si>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</si>
  <si>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</si>
  <si>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</si>
  <si>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</si>
  <si>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</si>
  <si>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</si>
  <si>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</si>
  <si>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</si>
  <si>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</si>
  <si>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</si>
  <si>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</si>
  <si>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</si>
  <si>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</si>
  <si>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</si>
  <si>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</si>
  <si>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</si>
  <si>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</si>
  <si>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</si>
  <si>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</si>
  <si>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</si>
  <si>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</si>
  <si>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</si>
  <si>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</si>
  <si>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</si>
  <si>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</si>
  <si>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</si>
  <si>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</si>
  <si>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</si>
  <si>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</si>
  <si>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</si>
  <si>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</si>
  <si>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</si>
  <si>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</si>
  <si>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</si>
  <si>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</si>
  <si>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</si>
  <si>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</si>
  <si>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</si>
  <si>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</si>
  <si>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</si>
  <si>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</si>
  <si>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</si>
  <si>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</si>
  <si>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</si>
  <si>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</si>
  <si>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</si>
  <si>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</si>
  <si>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</si>
  <si>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</si>
  <si>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</si>
  <si>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</si>
  <si>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</si>
  <si>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</si>
  <si>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</si>
  <si>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</si>
  <si>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</si>
  <si>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</si>
  <si>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</si>
  <si>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</si>
  <si>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</si>
  <si>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</si>
  <si>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</si>
  <si>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</si>
  <si>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</si>
  <si>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</si>
  <si>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</si>
  <si>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</si>
  <si>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</si>
  <si>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</si>
  <si>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</si>
  <si>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</si>
  <si>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</si>
  <si>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</si>
  <si>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</si>
  <si>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</si>
  <si>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</si>
  <si>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</si>
  <si>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</si>
  <si>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</si>
  <si>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</si>
  <si>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</si>
  <si>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</si>
  <si>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</si>
  <si>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</si>
  <si>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</si>
  <si>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</si>
  <si>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</si>
  <si>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</si>
  <si>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</si>
  <si>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</si>
  <si>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</si>
  <si>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</si>
  <si>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</si>
  <si>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</si>
  <si>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</si>
  <si>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</si>
  <si>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</si>
  <si>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</si>
  <si>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</si>
  <si>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</si>
  <si>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</si>
  <si>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</si>
  <si>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</si>
  <si>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</si>
  <si>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</si>
  <si>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</si>
  <si>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</si>
  <si>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</si>
  <si>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</si>
  <si>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</si>
  <si>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</si>
  <si>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</si>
  <si>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</si>
  <si>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</si>
  <si>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</si>
  <si>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</si>
  <si>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</si>
  <si>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</si>
  <si>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</si>
  <si>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</si>
  <si>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</si>
  <si>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</si>
  <si>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</si>
  <si>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</si>
  <si>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</si>
  <si>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</si>
  <si>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</si>
  <si>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</si>
  <si>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</si>
  <si>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</si>
  <si>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</si>
  <si>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</si>
  <si>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</si>
  <si>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</si>
  <si>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</si>
  <si>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</si>
  <si>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</si>
  <si>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</si>
  <si>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</si>
  <si>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</si>
  <si>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</si>
  <si>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</si>
  <si>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</si>
  <si>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</si>
  <si>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</si>
  <si>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</si>
  <si>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</si>
  <si>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</si>
  <si>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</si>
  <si>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</si>
  <si>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</si>
  <si>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</si>
  <si>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</si>
  <si>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</si>
  <si>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</si>
  <si>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</si>
  <si>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</si>
  <si>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</si>
  <si>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</si>
  <si>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</si>
  <si>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</si>
  <si>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</si>
  <si>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</si>
  <si>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</si>
  <si>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</si>
  <si>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</si>
  <si>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</si>
  <si>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</si>
  <si>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</si>
  <si>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</si>
  <si>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</si>
  <si>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</si>
  <si>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</si>
  <si>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</si>
  <si>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</si>
  <si>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</si>
  <si>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</si>
  <si>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</si>
  <si>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</si>
  <si>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</si>
  <si>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</si>
  <si>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</si>
  <si>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</si>
  <si>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</si>
  <si>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</si>
  <si>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</si>
  <si>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</si>
  <si>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</si>
  <si>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</si>
  <si>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</si>
  <si>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</si>
  <si>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</si>
  <si>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</si>
  <si>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</si>
  <si>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</si>
  <si>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</si>
  <si>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</si>
  <si>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</si>
  <si>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</si>
  <si>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</si>
  <si>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</si>
  <si>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</si>
  <si>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</si>
  <si>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</si>
  <si>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</si>
  <si>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</si>
  <si>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</si>
  <si>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</si>
  <si>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</si>
  <si>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</si>
  <si>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</si>
  <si>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</si>
  <si>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</si>
  <si>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</si>
  <si>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</si>
  <si>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</si>
  <si>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</si>
  <si>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</si>
  <si>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</si>
  <si>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</si>
  <si>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</si>
  <si>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</si>
  <si>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</si>
  <si>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</si>
  <si>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</si>
  <si>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</si>
  <si>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</si>
  <si>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</si>
  <si>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</si>
  <si>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</si>
  <si>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</si>
  <si>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</si>
  <si>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</si>
  <si>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</si>
  <si>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</si>
  <si>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</si>
  <si>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</si>
  <si>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</si>
  <si>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</si>
  <si>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</si>
  <si>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</si>
  <si>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</si>
  <si>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</si>
  <si>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</si>
  <si>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</si>
  <si>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</si>
  <si>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</si>
  <si>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</si>
  <si>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</si>
  <si>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</si>
  <si>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</si>
  <si>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</si>
  <si>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</si>
  <si>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</si>
  <si>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</si>
  <si>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</si>
  <si>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</si>
  <si>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</si>
  <si>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</si>
  <si>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</si>
  <si>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</si>
  <si>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</si>
  <si>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</si>
  <si>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</si>
  <si>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</si>
  <si>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</si>
  <si>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</si>
  <si>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</si>
  <si>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</si>
  <si>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</si>
  <si>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</si>
  <si>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</si>
  <si>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</si>
  <si>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</si>
  <si>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</si>
  <si>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</si>
  <si>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</si>
  <si>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</si>
  <si>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</si>
  <si>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</si>
  <si>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</si>
  <si>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</si>
  <si>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</si>
  <si>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</si>
  <si>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</si>
  <si>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</si>
  <si>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</si>
  <si>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</si>
  <si>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</si>
  <si>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</si>
  <si>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</si>
  <si>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</si>
  <si>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</si>
  <si>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</si>
  <si>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</si>
  <si>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</si>
  <si>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</si>
  <si>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</si>
  <si>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</si>
  <si>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</si>
  <si>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</si>
  <si>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</si>
  <si>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</si>
  <si>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</si>
  <si>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</si>
  <si>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</si>
  <si>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</si>
  <si>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</si>
  <si>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</si>
  <si>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</si>
  <si>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</si>
  <si>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</si>
  <si>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</si>
  <si>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</si>
  <si>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</si>
  <si>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</si>
  <si>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</si>
  <si>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</si>
  <si>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</si>
  <si>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</si>
  <si>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</si>
  <si>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</si>
  <si>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</si>
  <si>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</si>
  <si>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</si>
  <si>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</si>
  <si>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</si>
  <si>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</si>
  <si>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</si>
  <si>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</si>
  <si>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</si>
  <si>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</si>
  <si>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</si>
  <si>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</si>
  <si>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</si>
  <si>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</si>
  <si>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</si>
  <si>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</si>
  <si>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</si>
  <si>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</si>
  <si>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</si>
  <si>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</si>
  <si>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</si>
  <si>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</si>
  <si>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</si>
  <si>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</si>
  <si>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</si>
  <si>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</si>
  <si>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</si>
  <si>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</si>
  <si>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</si>
  <si>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</si>
  <si>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</si>
  <si>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</si>
  <si>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</si>
  <si>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</si>
  <si>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</si>
  <si>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</si>
  <si>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</si>
  <si>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</si>
  <si>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</si>
  <si>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</si>
  <si>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</si>
  <si>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</si>
  <si>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</si>
  <si>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</si>
  <si>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</si>
  <si>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</si>
  <si>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</si>
  <si>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</si>
  <si>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</si>
  <si>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</si>
  <si>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</si>
  <si>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</si>
  <si>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</si>
  <si>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</si>
  <si>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</si>
  <si>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</si>
  <si>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</si>
  <si>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</si>
  <si>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</si>
  <si>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</si>
  <si>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</si>
  <si>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</si>
  <si>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</si>
  <si>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</si>
  <si>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</si>
  <si>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</si>
  <si>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</si>
  <si>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</si>
  <si>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</si>
  <si>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</si>
  <si>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</si>
  <si>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</si>
  <si>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</si>
  <si>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</si>
  <si>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</si>
  <si>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</si>
  <si>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</si>
  <si>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</si>
  <si>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</si>
  <si>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</si>
  <si>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</si>
  <si>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</si>
  <si>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</si>
  <si>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</si>
  <si>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</si>
  <si>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</si>
  <si>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</si>
  <si>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</si>
  <si>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</si>
  <si>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</si>
  <si>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</si>
  <si>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</si>
  <si>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</si>
  <si>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</si>
  <si>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</si>
  <si>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</si>
  <si>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</si>
  <si>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</si>
  <si>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</si>
  <si>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</si>
  <si>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</si>
  <si>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</si>
  <si>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</si>
  <si>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</si>
  <si>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</si>
  <si>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</si>
  <si>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</si>
  <si>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</si>
  <si>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</si>
  <si>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</si>
  <si>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</si>
  <si>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</si>
  <si>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</si>
  <si>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</si>
  <si>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</si>
  <si>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</si>
  <si>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</si>
  <si>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</si>
  <si>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</si>
  <si>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</si>
  <si>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</si>
  <si>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</si>
  <si>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</si>
  <si>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</si>
  <si>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</si>
  <si>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</si>
  <si>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</si>
  <si>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</si>
  <si>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</si>
  <si>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</si>
  <si>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</si>
  <si>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</si>
  <si>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</si>
  <si>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</si>
  <si>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</si>
  <si>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</si>
  <si>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</si>
  <si>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</si>
  <si>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</si>
  <si>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</si>
  <si>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</si>
  <si>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</si>
  <si>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</si>
  <si>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</si>
  <si>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</si>
  <si>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</si>
  <si>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</si>
  <si>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</si>
  <si>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</si>
  <si>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</si>
  <si>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</si>
  <si>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</si>
  <si>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</si>
  <si>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</si>
  <si>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</si>
  <si>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</si>
  <si>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</si>
  <si>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</si>
  <si>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</si>
  <si>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</si>
  <si>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</si>
  <si>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</si>
  <si>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</si>
  <si>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</si>
  <si>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</si>
  <si>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</si>
  <si>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</si>
  <si>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</si>
  <si>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</si>
  <si>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</si>
  <si>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</si>
  <si>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</si>
  <si>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</si>
  <si>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</si>
  <si>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</si>
  <si>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</si>
  <si>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</si>
  <si>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</si>
  <si>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</si>
  <si>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</si>
  <si>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</si>
  <si>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</si>
  <si>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</si>
  <si>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</si>
  <si>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</si>
  <si>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</si>
  <si>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</si>
  <si>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</si>
  <si>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</si>
  <si>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</si>
  <si>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</si>
  <si>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</si>
  <si>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</si>
  <si>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</si>
  <si>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</si>
  <si>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</si>
  <si>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</si>
  <si>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</si>
  <si>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</si>
  <si>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</si>
  <si>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</si>
  <si>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</si>
  <si>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</si>
  <si>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</si>
  <si>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</si>
  <si>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</si>
  <si>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</si>
  <si>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</si>
  <si>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</si>
  <si>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</si>
  <si>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</si>
  <si>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</si>
  <si>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</si>
  <si>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</si>
  <si>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</si>
  <si>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</si>
  <si>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</si>
  <si>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</si>
  <si>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</si>
  <si>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</si>
  <si>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</si>
  <si>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</si>
  <si>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</si>
  <si>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</si>
  <si>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</si>
  <si>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</si>
  <si>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</si>
  <si>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</si>
  <si>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</si>
  <si>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</si>
  <si>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</si>
  <si>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</si>
  <si>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</si>
  <si>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</si>
  <si>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</si>
  <si>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</si>
  <si>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</si>
  <si>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</si>
  <si>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</si>
  <si>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</si>
  <si>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</si>
  <si>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</si>
  <si>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</si>
  <si>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</si>
  <si>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</si>
  <si>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</si>
  <si>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</si>
  <si>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</si>
  <si>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</si>
  <si>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</si>
  <si>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</si>
  <si>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</si>
  <si>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</si>
  <si>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</si>
  <si>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</si>
  <si>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</si>
  <si>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</si>
  <si>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</si>
  <si>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</si>
  <si>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</si>
  <si>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</si>
  <si>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</si>
  <si>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</si>
  <si>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</si>
  <si>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</si>
  <si>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</si>
  <si>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</si>
  <si>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</si>
  <si>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</si>
  <si>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</si>
  <si>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</si>
  <si>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</si>
  <si>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</si>
  <si>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</si>
  <si>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</si>
  <si>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</si>
  <si>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</si>
  <si>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</si>
  <si>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</si>
  <si>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</si>
  <si>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</si>
  <si>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</si>
  <si>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</si>
  <si>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</si>
  <si>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</si>
  <si>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</si>
  <si>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</si>
  <si>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</si>
  <si>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</si>
  <si>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</si>
  <si>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</si>
  <si>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</si>
  <si>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</si>
  <si>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</si>
  <si>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</si>
  <si>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</si>
  <si>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</si>
  <si>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</si>
  <si>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</si>
  <si>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</si>
  <si>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</si>
  <si>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</si>
  <si>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</si>
  <si>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</si>
  <si>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</si>
  <si>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</si>
  <si>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</si>
  <si>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</si>
  <si>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</si>
  <si>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</si>
  <si>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</si>
  <si>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</si>
  <si>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</si>
  <si>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</si>
  <si>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</si>
  <si>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</si>
  <si>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</si>
  <si>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</si>
  <si>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</si>
  <si>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</si>
  <si>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</si>
  <si>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</si>
  <si>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</si>
  <si>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</si>
  <si>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</si>
  <si>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</si>
  <si>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</si>
  <si>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</si>
  <si>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</si>
  <si>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</si>
  <si>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</si>
  <si>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</si>
  <si>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</si>
  <si>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</si>
  <si>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</si>
  <si>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</si>
  <si>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</si>
  <si>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</si>
  <si>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</si>
  <si>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</si>
  <si>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</si>
  <si>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</si>
  <si>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</si>
  <si>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</si>
  <si>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</si>
  <si>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</si>
  <si>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</si>
  <si>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</si>
  <si>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</si>
  <si>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</si>
  <si>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</si>
  <si>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</si>
  <si>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</si>
  <si>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</si>
  <si>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</si>
  <si>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</si>
  <si>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</si>
  <si>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</si>
  <si>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</si>
  <si>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</si>
  <si>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</si>
  <si>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</si>
  <si>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</si>
  <si>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</si>
  <si>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</si>
  <si>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</si>
  <si>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</si>
  <si>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</si>
  <si>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</si>
  <si>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</si>
  <si>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</si>
  <si>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</si>
  <si>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</si>
  <si>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</si>
  <si>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</si>
  <si>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</si>
  <si>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</si>
  <si>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</si>
  <si>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</si>
  <si>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</si>
  <si>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</si>
  <si>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</si>
  <si>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</si>
  <si>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</si>
  <si>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</si>
  <si>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</si>
  <si>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</si>
  <si>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</si>
  <si>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</si>
  <si>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</si>
  <si>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</si>
  <si>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</si>
  <si>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</si>
  <si>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</si>
  <si>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</si>
  <si>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</si>
  <si>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</si>
  <si>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</si>
  <si>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</si>
  <si>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</si>
  <si>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</si>
  <si>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</si>
  <si>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</si>
  <si>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</si>
  <si>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</si>
  <si>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</si>
  <si>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</si>
  <si>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</si>
  <si>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</si>
  <si>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</si>
  <si>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</si>
  <si>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</si>
  <si>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</si>
  <si>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</si>
  <si>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</si>
  <si>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</si>
  <si>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</si>
  <si>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</si>
  <si>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</si>
  <si>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</si>
  <si>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</si>
  <si>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</si>
  <si>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</si>
  <si>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</si>
  <si>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</si>
  <si>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</si>
  <si>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</si>
  <si>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</si>
  <si>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</si>
  <si>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</si>
  <si>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</si>
  <si>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</si>
  <si>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</si>
  <si>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</si>
  <si>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</si>
  <si>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</si>
  <si>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</si>
  <si>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</si>
  <si>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</si>
  <si>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</si>
  <si>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</si>
  <si>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</si>
  <si>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</si>
  <si>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</si>
  <si>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</si>
  <si>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</si>
  <si>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</si>
  <si>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</si>
  <si>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</si>
  <si>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</si>
  <si>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</si>
  <si>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</si>
  <si>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</si>
  <si>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</si>
  <si>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</si>
  <si>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</si>
  <si>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</si>
  <si>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</si>
  <si>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</si>
  <si>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</si>
  <si>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</si>
  <si>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</si>
  <si>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</si>
  <si>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</si>
  <si>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</si>
  <si>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</si>
  <si>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</si>
  <si>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</si>
  <si>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</si>
  <si>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</si>
  <si>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</si>
  <si>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</si>
  <si>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</si>
  <si>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</si>
  <si>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</si>
  <si>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</si>
  <si>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</si>
  <si>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</si>
  <si>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</si>
  <si>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</si>
  <si>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</si>
  <si>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</si>
  <si>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</si>
  <si>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</si>
  <si>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</si>
  <si>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</si>
  <si>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</si>
  <si>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</si>
  <si>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</si>
  <si>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</si>
  <si>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</si>
  <si>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</si>
  <si>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</si>
  <si>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</si>
  <si>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</si>
  <si>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</si>
  <si>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</si>
  <si>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</si>
  <si>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</si>
  <si>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</si>
  <si>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</si>
  <si>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</si>
  <si>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</si>
  <si>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</si>
  <si>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</si>
  <si>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</si>
  <si>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</si>
  <si>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</si>
  <si>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</si>
  <si>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</si>
  <si>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</si>
  <si>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</si>
  <si>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</si>
  <si>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</si>
  <si>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</si>
  <si>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</si>
  <si>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</si>
  <si>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</si>
  <si>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</si>
  <si>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</si>
  <si>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</si>
  <si>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</si>
  <si>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</si>
  <si>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</si>
  <si>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</si>
  <si>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</si>
  <si>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</si>
  <si>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</si>
  <si>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</si>
  <si>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</si>
  <si>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</si>
  <si>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</si>
  <si>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</si>
  <si>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</si>
  <si>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</si>
  <si>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</si>
  <si>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</si>
  <si>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</si>
  <si>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</si>
  <si>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</si>
  <si>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</si>
  <si>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</si>
  <si>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</si>
  <si>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</si>
  <si>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</si>
  <si>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</si>
  <si>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</si>
  <si>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</si>
  <si>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</si>
  <si>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</si>
  <si>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</si>
  <si>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</si>
  <si>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</si>
  <si>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</si>
  <si>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</si>
  <si>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</si>
  <si>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</si>
  <si>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</si>
  <si>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</si>
  <si>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</si>
  <si>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</si>
  <si>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</si>
  <si>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</si>
  <si>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</si>
  <si>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</si>
  <si>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</si>
  <si>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</si>
  <si>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</si>
  <si>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</si>
  <si>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</si>
  <si>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</si>
  <si>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</si>
  <si>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</si>
  <si>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</si>
  <si>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</si>
  <si>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</si>
  <si>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</si>
  <si>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</si>
  <si>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</si>
  <si>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</si>
  <si>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</si>
  <si>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</si>
  <si>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</si>
  <si>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</si>
  <si>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</si>
  <si>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</si>
  <si>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</si>
  <si>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</si>
  <si>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</si>
  <si>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</si>
  <si>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</si>
  <si>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</si>
  <si>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</si>
  <si>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</si>
  <si>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</si>
  <si>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</si>
  <si>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</si>
  <si>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</si>
  <si>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</si>
  <si>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</si>
  <si>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</si>
  <si>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</si>
  <si>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</si>
  <si>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</si>
  <si>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</si>
  <si>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</si>
  <si>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</si>
  <si>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</si>
  <si>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</si>
  <si>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</si>
  <si>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</si>
  <si>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</si>
  <si>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</si>
  <si>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</si>
  <si>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</si>
  <si>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</si>
  <si>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</si>
  <si>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</si>
  <si>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</si>
  <si>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</si>
  <si>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</si>
  <si>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</si>
  <si>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</si>
  <si>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</si>
  <si>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</si>
  <si>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</si>
  <si>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</si>
  <si>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</si>
  <si>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</si>
  <si>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</si>
  <si>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</si>
  <si>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</si>
  <si>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</si>
  <si>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</si>
  <si>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</si>
  <si>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</si>
  <si>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</si>
  <si>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</si>
  <si>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</si>
  <si>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</si>
  <si>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</si>
  <si>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</si>
  <si>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</si>
  <si>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</si>
  <si>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</si>
  <si>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</si>
  <si>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</si>
  <si>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</si>
  <si>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</si>
  <si>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</si>
  <si>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</si>
  <si>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</si>
  <si>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</si>
  <si>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</si>
  <si>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</si>
  <si>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</si>
  <si>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</si>
  <si>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</si>
  <si>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</si>
  <si>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</si>
  <si>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</si>
  <si>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</si>
  <si>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</si>
  <si>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</si>
  <si>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</si>
  <si>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</si>
  <si>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</si>
  <si>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</si>
  <si>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</si>
  <si>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</si>
  <si>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</si>
  <si>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</si>
  <si>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</si>
  <si>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</si>
  <si>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</si>
  <si>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</si>
  <si>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</si>
  <si>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</si>
  <si>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</si>
  <si>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</si>
  <si>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</si>
  <si>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</si>
  <si>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</si>
  <si>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</si>
  <si>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</si>
  <si>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</si>
  <si>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</si>
  <si>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</si>
  <si>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</si>
  <si>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</si>
  <si>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</si>
  <si>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</si>
  <si>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</si>
  <si>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</si>
  <si>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</si>
  <si>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</si>
  <si>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</si>
  <si>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</si>
  <si>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</si>
  <si>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</si>
  <si>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</si>
  <si>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</si>
  <si>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</si>
  <si>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</si>
  <si>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</si>
  <si>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</si>
  <si>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</si>
  <si>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</si>
  <si>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</si>
  <si>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</si>
  <si>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</si>
  <si>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</si>
  <si>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</si>
  <si>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</si>
  <si>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</si>
  <si>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</si>
  <si>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</si>
  <si>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</si>
  <si>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</si>
  <si>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</si>
  <si>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</si>
  <si>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</si>
  <si>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</si>
  <si>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</si>
  <si>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</si>
  <si>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</si>
  <si>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</si>
  <si>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</si>
  <si>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</si>
  <si>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</si>
  <si>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</si>
  <si>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</si>
  <si>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</si>
  <si>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</si>
  <si>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</si>
  <si>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</si>
  <si>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</si>
  <si>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</si>
  <si>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</si>
  <si>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</si>
  <si>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</si>
  <si>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</si>
  <si>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</si>
  <si>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</si>
  <si>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</si>
  <si>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</si>
  <si>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</si>
  <si>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</si>
  <si>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</si>
  <si>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</si>
  <si>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</si>
  <si>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</si>
  <si>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</si>
  <si>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</si>
  <si>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</si>
  <si>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</si>
  <si>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</si>
  <si>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</si>
  <si>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</si>
  <si>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</si>
  <si>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</si>
  <si>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</si>
  <si>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</si>
  <si>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</si>
  <si>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</si>
  <si>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</si>
  <si>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</si>
  <si>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</si>
  <si>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</si>
  <si>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</si>
  <si>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</si>
  <si>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</si>
  <si>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</si>
  <si>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</si>
  <si>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</si>
  <si>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</si>
  <si>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</si>
  <si>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</si>
  <si>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</si>
  <si>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</si>
  <si>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</si>
  <si>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</si>
  <si>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</si>
  <si>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</si>
  <si>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</si>
  <si>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</si>
  <si>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</si>
  <si>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</si>
  <si>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</si>
  <si>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</si>
  <si>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</si>
  <si>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</si>
  <si>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</si>
  <si>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</si>
  <si>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</si>
  <si>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</si>
  <si>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</si>
  <si>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</si>
  <si>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</si>
  <si>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</si>
  <si>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</si>
  <si>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</si>
  <si>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</si>
  <si>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</si>
  <si>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</si>
  <si>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</si>
  <si>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</si>
  <si>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</si>
  <si>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</si>
  <si>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</si>
  <si>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</si>
  <si>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</si>
  <si>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</si>
  <si>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</si>
  <si>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</si>
  <si>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</si>
  <si>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</si>
  <si>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</si>
  <si>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</si>
  <si>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</si>
  <si>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</si>
  <si>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</si>
  <si>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</si>
  <si>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</si>
  <si>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</si>
  <si>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</si>
  <si>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</si>
  <si>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</si>
  <si>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</si>
  <si>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</si>
  <si>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</si>
  <si>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</si>
  <si>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</si>
  <si>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</si>
  <si>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</si>
  <si>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</si>
  <si>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</si>
  <si>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</si>
  <si>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</si>
  <si>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</si>
  <si>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</si>
  <si>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</si>
  <si>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</si>
  <si>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</si>
  <si>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</si>
  <si>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</si>
  <si>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</si>
  <si>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</si>
  <si>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</si>
  <si>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</si>
  <si>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</si>
  <si>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</si>
  <si>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</si>
  <si>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</si>
  <si>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</si>
  <si>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</si>
  <si>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</si>
  <si>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</si>
  <si>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</si>
  <si>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</si>
  <si>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</si>
  <si>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</si>
  <si>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</si>
  <si>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</si>
  <si>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</si>
  <si>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</si>
  <si>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</si>
  <si>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</si>
  <si>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</si>
  <si>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</si>
  <si>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</si>
  <si>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</si>
  <si>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</si>
  <si>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</si>
  <si>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</si>
  <si>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</si>
  <si>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</si>
  <si>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</si>
  <si>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</si>
  <si>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</si>
  <si>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</si>
  <si>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</si>
  <si>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</si>
  <si>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</si>
  <si>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</si>
  <si>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</si>
  <si>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</si>
  <si>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</si>
  <si>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</si>
  <si>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</si>
  <si>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</si>
  <si>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</si>
  <si>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</si>
  <si>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</si>
  <si>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</si>
  <si>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</si>
  <si>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</si>
  <si>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</si>
  <si>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</si>
  <si>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</si>
  <si>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</si>
  <si>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</si>
  <si>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</si>
  <si>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</si>
  <si>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</si>
  <si>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</si>
  <si>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</si>
  <si>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</si>
  <si>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</si>
  <si>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</si>
  <si>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</si>
  <si>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</si>
  <si>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</si>
  <si>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</si>
  <si>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</si>
  <si>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</si>
  <si>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</si>
  <si>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</si>
  <si>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</si>
  <si>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</si>
  <si>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</si>
  <si>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</si>
  <si>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</si>
  <si>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</si>
  <si>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</si>
  <si>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</si>
  <si>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</si>
  <si>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</si>
  <si>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</si>
  <si>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</si>
  <si>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</si>
  <si>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</si>
  <si>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</si>
  <si>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</si>
  <si>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</si>
  <si>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</si>
  <si>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</si>
  <si>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</si>
  <si>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</si>
  <si>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</si>
  <si>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</si>
  <si>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</si>
  <si>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</si>
  <si>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</si>
  <si>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</si>
  <si>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</si>
  <si>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</si>
  <si>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</si>
  <si>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</si>
  <si>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</si>
  <si>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</si>
  <si>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</si>
  <si>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</si>
  <si>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</si>
  <si>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</si>
  <si>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</si>
  <si>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</si>
  <si>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</si>
  <si>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</si>
  <si>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</si>
  <si>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</si>
  <si>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</si>
  <si>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</si>
  <si>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</si>
  <si>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</si>
  <si>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</si>
  <si>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</si>
  <si>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</si>
  <si>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</si>
  <si>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</si>
  <si>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</si>
  <si>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</si>
  <si>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</si>
  <si>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</si>
  <si>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</si>
  <si>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</si>
  <si>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</si>
  <si>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</si>
  <si>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</si>
  <si>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</si>
  <si>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</si>
  <si>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</si>
  <si>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</si>
  <si>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</si>
  <si>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</si>
  <si>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</si>
  <si>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</si>
  <si>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</si>
  <si>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</si>
  <si>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</si>
  <si>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</si>
  <si>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</si>
  <si>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</si>
  <si>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</si>
  <si>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</si>
  <si>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</si>
  <si>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</si>
  <si>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</si>
  <si>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</si>
  <si>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</si>
  <si>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</si>
  <si>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</si>
  <si>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</si>
  <si>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</si>
  <si>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</si>
  <si>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</si>
  <si>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</si>
  <si>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</si>
  <si>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</si>
  <si>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</si>
  <si>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</si>
  <si>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</si>
  <si>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</si>
  <si>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</si>
  <si>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</si>
  <si>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</si>
  <si>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</si>
  <si>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</si>
  <si>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</si>
  <si>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</si>
  <si>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</si>
  <si>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</si>
  <si>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</si>
  <si>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</si>
  <si>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</si>
  <si>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</si>
  <si>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</si>
  <si>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</si>
  <si>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</si>
  <si>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</si>
  <si>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</si>
  <si>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</si>
  <si>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</si>
  <si>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</si>
  <si>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</si>
  <si>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</si>
  <si>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</si>
  <si>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</si>
  <si>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</si>
  <si>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</si>
  <si>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</si>
  <si>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</si>
  <si>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</si>
  <si>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</si>
  <si>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</si>
  <si>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</si>
  <si>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</si>
  <si>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</si>
  <si>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</si>
  <si>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</si>
  <si>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</si>
  <si>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</si>
  <si>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</si>
  <si>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</si>
  <si>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</si>
  <si>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</si>
  <si>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</si>
  <si>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</si>
  <si>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</si>
  <si>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</si>
  <si>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</si>
  <si>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</si>
  <si>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</si>
  <si>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</si>
  <si>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</si>
  <si>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</si>
  <si>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</si>
  <si>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</si>
  <si>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</si>
  <si>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</si>
  <si>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</si>
  <si>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</si>
  <si>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</si>
  <si>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</si>
  <si>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</si>
  <si>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</si>
  <si>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</si>
  <si>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</si>
  <si>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</si>
  <si>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</si>
  <si>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</si>
  <si>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</si>
  <si>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</si>
  <si>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</si>
  <si>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</si>
  <si>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</si>
  <si>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</si>
  <si>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</si>
  <si>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</si>
  <si>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</si>
  <si>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</si>
  <si>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</si>
  <si>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</si>
  <si>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</si>
  <si>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</si>
  <si>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</si>
  <si>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</si>
  <si>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</si>
  <si>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</si>
  <si>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</si>
  <si>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</si>
  <si>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</si>
  <si>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</si>
  <si>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</si>
  <si>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</si>
  <si>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</si>
  <si>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</si>
  <si>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</si>
  <si>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</si>
  <si>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</si>
  <si>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</si>
  <si>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</si>
  <si>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</si>
  <si>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</si>
  <si>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</si>
  <si>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</si>
  <si>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</si>
  <si>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</si>
  <si>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</si>
  <si>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</si>
  <si>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</si>
  <si>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</si>
  <si>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</si>
  <si>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</si>
  <si>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</si>
  <si>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</si>
  <si>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</si>
  <si>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</si>
  <si>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</si>
  <si>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</si>
  <si>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</si>
  <si>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</si>
  <si>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</si>
  <si>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</si>
  <si>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</si>
  <si>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</si>
  <si>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</si>
  <si>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</si>
  <si>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</si>
  <si>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</si>
  <si>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</si>
  <si>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</si>
  <si>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</si>
  <si>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</si>
  <si>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</si>
  <si>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</si>
  <si>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</si>
  <si>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</si>
  <si>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</si>
  <si>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</si>
  <si>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</si>
  <si>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</si>
  <si>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</si>
  <si>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</si>
  <si>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</si>
  <si>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</si>
  <si>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</si>
  <si>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</si>
  <si>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</si>
  <si>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</si>
  <si>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</si>
  <si>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</si>
  <si>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</si>
  <si>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</si>
  <si>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</si>
  <si>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</si>
  <si>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</si>
  <si>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</si>
  <si>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</si>
  <si>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</si>
  <si>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</si>
  <si>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</si>
  <si>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</si>
  <si>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</si>
  <si>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</si>
  <si>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</si>
  <si>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</si>
  <si>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</si>
  <si>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</si>
  <si>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</si>
  <si>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</si>
  <si>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</si>
  <si>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</si>
  <si>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</si>
  <si>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</si>
  <si>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</si>
  <si>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</si>
  <si>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</si>
  <si>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</si>
  <si>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</si>
  <si>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</si>
  <si>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</si>
  <si>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</si>
  <si>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</si>
  <si>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</si>
  <si>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</si>
  <si>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</si>
  <si>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</si>
  <si>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</si>
  <si>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</si>
  <si>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</si>
  <si>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</si>
  <si>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</si>
  <si>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</si>
  <si>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</si>
  <si>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</si>
  <si>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</si>
  <si>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</si>
  <si>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</si>
  <si>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</si>
  <si>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</si>
  <si>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</si>
  <si>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</si>
  <si>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</si>
  <si>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</si>
  <si>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</si>
  <si>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</si>
  <si>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</si>
  <si>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</si>
  <si>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</si>
  <si>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</si>
  <si>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</si>
  <si>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</si>
  <si>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</si>
  <si>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</si>
  <si>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</si>
  <si>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</si>
  <si>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</si>
  <si>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</si>
  <si>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</si>
  <si>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</si>
  <si>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</si>
  <si>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</si>
  <si>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</si>
  <si>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</si>
  <si>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</si>
  <si>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</si>
  <si>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</si>
  <si>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</si>
  <si>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</si>
  <si>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</si>
  <si>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</si>
  <si>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</si>
  <si>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</si>
  <si>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</si>
  <si>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</si>
  <si>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</si>
  <si>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</si>
  <si>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</si>
  <si>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</si>
  <si>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</si>
  <si>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</si>
  <si>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</si>
  <si>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</si>
  <si>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</si>
  <si>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</si>
  <si>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</si>
  <si>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</si>
  <si>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</si>
  <si>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</si>
  <si>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</si>
  <si>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</si>
  <si>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</si>
  <si>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</si>
  <si>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</si>
  <si>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</si>
  <si>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</si>
  <si>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</si>
  <si>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</si>
  <si>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</si>
  <si>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</si>
  <si>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</si>
  <si>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</si>
  <si>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</si>
  <si>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</si>
  <si>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</si>
  <si>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</si>
  <si>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</si>
  <si>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</si>
  <si>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</si>
  <si>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</si>
  <si>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</si>
  <si>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</si>
  <si>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</si>
  <si>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</si>
  <si>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</si>
  <si>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</si>
  <si>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</si>
  <si>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</si>
  <si>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</si>
  <si>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</si>
  <si>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</si>
  <si>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</si>
  <si>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</si>
  <si>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</si>
  <si>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</si>
  <si>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</si>
  <si>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</si>
  <si>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</si>
  <si>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</si>
  <si>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</si>
  <si>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</si>
  <si>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</si>
  <si>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</si>
  <si>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</si>
  <si>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</si>
  <si>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</si>
  <si>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</si>
  <si>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</si>
  <si>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</si>
  <si>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</si>
  <si>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</si>
  <si>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</si>
  <si>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</si>
  <si>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</si>
  <si>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</si>
  <si>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</si>
  <si>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</si>
  <si>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</si>
  <si>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</si>
  <si>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</si>
  <si>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</si>
  <si>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</si>
  <si>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</si>
  <si>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</si>
  <si>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</si>
  <si>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</si>
  <si>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</si>
  <si>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</si>
  <si>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</si>
  <si>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</si>
  <si>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</si>
  <si>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</si>
  <si>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</si>
  <si>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</si>
  <si>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</si>
  <si>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</si>
  <si>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</si>
  <si>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</si>
  <si>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</si>
  <si>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</si>
  <si>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</si>
  <si>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</si>
  <si>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</si>
  <si>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</si>
  <si>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</si>
  <si>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</si>
  <si>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</si>
  <si>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</si>
  <si>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</si>
  <si>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</si>
  <si>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</si>
  <si>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</si>
  <si>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</si>
  <si>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</si>
  <si>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</si>
  <si>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</si>
  <si>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</si>
  <si>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</si>
  <si>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</si>
  <si>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</si>
  <si>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</si>
  <si>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</si>
  <si>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</si>
  <si>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</si>
  <si>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</si>
  <si>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</si>
  <si>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</si>
  <si>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</si>
  <si>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</si>
  <si>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</si>
  <si>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</si>
  <si>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</si>
  <si>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</si>
  <si>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</si>
  <si>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</si>
  <si>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</si>
  <si>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</si>
  <si>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</si>
  <si>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</si>
  <si>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</si>
  <si>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</si>
  <si>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</si>
  <si>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</si>
  <si>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</si>
  <si>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</si>
  <si>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</si>
  <si>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</si>
  <si>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</si>
  <si>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</si>
  <si>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</si>
  <si>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</si>
  <si>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</si>
  <si>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</si>
  <si>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</si>
  <si>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</si>
  <si>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</si>
  <si>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</si>
  <si>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</si>
  <si>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</si>
  <si>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</si>
  <si>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</si>
  <si>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</si>
  <si>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</si>
  <si>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</si>
  <si>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</si>
  <si>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</si>
  <si>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</si>
  <si>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</si>
  <si>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</si>
  <si>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</si>
  <si>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</si>
  <si>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</si>
  <si>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</si>
  <si>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</si>
  <si>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</si>
  <si>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</si>
  <si>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</si>
  <si>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</si>
  <si>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</si>
  <si>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</si>
  <si>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</si>
  <si>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</si>
  <si>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</si>
  <si>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</si>
  <si>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</si>
  <si>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</si>
  <si>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</si>
  <si>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</si>
  <si>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</si>
  <si>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</si>
  <si>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</si>
  <si>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</si>
  <si>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</si>
  <si>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</si>
  <si>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</si>
  <si>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</si>
  <si>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</si>
  <si>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</si>
  <si>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</si>
  <si>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</si>
  <si>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</si>
  <si>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</si>
  <si>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</si>
  <si>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</si>
  <si>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</si>
  <si>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</si>
  <si>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</si>
  <si>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</si>
  <si>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</si>
  <si>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</si>
  <si>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</si>
  <si>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</si>
  <si>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</si>
  <si>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</si>
  <si>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</si>
  <si>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</si>
  <si>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</si>
  <si>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</si>
  <si>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</si>
  <si>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</si>
  <si>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</si>
  <si>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</si>
  <si>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</si>
  <si>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</si>
  <si>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</si>
  <si>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</si>
  <si>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</si>
  <si>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</si>
  <si>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</si>
  <si>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</si>
  <si>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</si>
  <si>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</si>
  <si>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</si>
  <si>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</si>
  <si>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</si>
  <si>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</si>
  <si>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</si>
  <si>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</si>
  <si>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</si>
  <si>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</si>
  <si>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</si>
  <si>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</si>
  <si>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</si>
  <si>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</si>
  <si>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</si>
  <si>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</si>
  <si>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</si>
  <si>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</si>
  <si>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</si>
  <si>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</si>
  <si>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</si>
  <si>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</si>
  <si>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</si>
  <si>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</si>
  <si>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</si>
  <si>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</si>
  <si>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</si>
  <si>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</si>
  <si>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</si>
  <si>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</si>
  <si>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</si>
  <si>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</si>
  <si>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</si>
  <si>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</si>
  <si>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</si>
  <si>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</si>
  <si>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</si>
  <si>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</si>
  <si>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</si>
  <si>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</si>
  <si>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</si>
  <si>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</si>
  <si>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</si>
  <si>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</si>
  <si>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</si>
  <si>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</si>
  <si>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</si>
  <si>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</si>
  <si>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</si>
  <si>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</si>
  <si>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</si>
  <si>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</si>
  <si>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</si>
  <si>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</si>
  <si>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</si>
  <si>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</si>
  <si>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</si>
  <si>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</si>
  <si>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</si>
  <si>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</si>
  <si>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</si>
  <si>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</si>
  <si>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</si>
  <si>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</si>
  <si>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</si>
  <si>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</si>
  <si>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</si>
  <si>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</si>
  <si>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</si>
  <si>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</si>
  <si>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</si>
  <si>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</si>
  <si>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</si>
  <si>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</si>
  <si>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</si>
  <si>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</si>
  <si>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</si>
  <si>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</si>
  <si>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</si>
  <si>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</si>
  <si>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</si>
  <si>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</si>
  <si>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</si>
  <si>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</si>
  <si>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</si>
  <si>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</si>
  <si>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</si>
  <si>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</si>
  <si>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</si>
  <si>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</si>
  <si>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</si>
  <si>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</si>
  <si>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</si>
  <si>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</si>
  <si>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</si>
  <si>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</si>
  <si>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</si>
  <si>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</si>
  <si>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</si>
  <si>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</si>
  <si>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</si>
  <si>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</si>
  <si>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</si>
  <si>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</si>
  <si>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</si>
  <si>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</si>
  <si>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</si>
  <si>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</si>
  <si>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</si>
  <si>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</si>
  <si>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</si>
  <si>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</si>
  <si>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</si>
  <si>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</si>
  <si>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</si>
  <si>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</si>
  <si>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</si>
  <si>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</si>
  <si>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</si>
  <si>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</si>
  <si>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</si>
  <si>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</si>
  <si>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</si>
  <si>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</si>
  <si>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</si>
  <si>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</si>
  <si>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</si>
  <si>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</si>
  <si>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</si>
  <si>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</si>
  <si>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</si>
  <si>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</si>
  <si>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</si>
  <si>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</si>
  <si>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</si>
  <si>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</si>
  <si>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</si>
  <si>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</si>
  <si>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</si>
  <si>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</si>
  <si>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</si>
  <si>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</si>
  <si>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</si>
  <si>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</si>
  <si>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</si>
  <si>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</si>
  <si>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</si>
  <si>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</si>
  <si>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</si>
  <si>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</si>
  <si>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</si>
  <si>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</si>
  <si>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</si>
  <si>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</si>
  <si>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</si>
  <si>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</si>
  <si>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</si>
  <si>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</si>
  <si>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</si>
  <si>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</si>
  <si>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</si>
  <si>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</si>
  <si>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</si>
  <si>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</si>
  <si>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</si>
  <si>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</si>
  <si>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</si>
  <si>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</si>
  <si>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</si>
  <si>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</si>
  <si>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</si>
  <si>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</si>
  <si>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</si>
  <si>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</si>
  <si>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</si>
  <si>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</si>
  <si>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</si>
  <si>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</si>
  <si>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</si>
  <si>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</si>
  <si>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</si>
  <si>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</si>
  <si>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</si>
  <si>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</si>
  <si>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</si>
  <si>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</si>
  <si>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</si>
  <si>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</si>
  <si>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</si>
  <si>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</si>
  <si>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</si>
  <si>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</si>
  <si>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</si>
  <si>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</si>
  <si>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</si>
  <si>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</si>
  <si>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</si>
  <si>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</si>
  <si>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</si>
  <si>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</si>
  <si>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</si>
  <si>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</si>
  <si>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</si>
  <si>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</si>
  <si>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</si>
  <si>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</si>
  <si>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</si>
  <si>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</si>
  <si>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</si>
  <si>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</si>
  <si>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</si>
  <si>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</si>
  <si>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</si>
  <si>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</si>
  <si>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</si>
  <si>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</si>
  <si>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</si>
  <si>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</si>
  <si>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</si>
  <si>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</si>
  <si>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</si>
  <si>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</si>
  <si>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</si>
  <si>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</si>
  <si>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</si>
  <si>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</si>
  <si>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</si>
  <si>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</si>
  <si>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</si>
  <si>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</si>
  <si>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</si>
  <si>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</si>
  <si>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</si>
  <si>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</si>
  <si>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</si>
  <si>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</si>
  <si>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</si>
  <si>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</si>
  <si>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</si>
  <si>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</si>
  <si>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</si>
  <si>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</si>
  <si>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</si>
  <si>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</si>
  <si>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</si>
  <si>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</si>
  <si>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</si>
  <si>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</si>
  <si>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</si>
  <si>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</si>
  <si>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</si>
  <si>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</si>
  <si>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</si>
  <si>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</si>
  <si>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</si>
  <si>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</si>
  <si>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</si>
  <si>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</si>
  <si>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</si>
  <si>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</si>
  <si>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</si>
  <si>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</si>
  <si>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</si>
  <si>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</si>
  <si>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</si>
  <si>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</si>
  <si>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</si>
  <si>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</si>
  <si>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</si>
  <si>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</si>
  <si>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</si>
  <si>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</si>
  <si>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</si>
  <si>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</si>
  <si>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</si>
  <si>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</si>
  <si>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</si>
  <si>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</si>
  <si>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</si>
  <si>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</si>
  <si>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</si>
  <si>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</si>
  <si>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</si>
  <si>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</si>
  <si>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</si>
  <si>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</si>
  <si>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</si>
  <si>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</si>
  <si>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</si>
  <si>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</si>
  <si>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</si>
  <si>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</si>
  <si>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</si>
  <si>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</si>
  <si>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</si>
  <si>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</si>
  <si>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</si>
  <si>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</si>
  <si>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</si>
  <si>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</si>
  <si>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</si>
  <si>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</si>
  <si>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</si>
  <si>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</si>
  <si>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</si>
  <si>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</si>
  <si>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</si>
  <si>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</si>
  <si>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</si>
  <si>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</si>
  <si>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</si>
  <si>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</si>
  <si>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</si>
  <si>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</si>
  <si>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</si>
  <si>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</si>
  <si>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</si>
  <si>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</si>
  <si>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</si>
  <si>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</si>
  <si>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</si>
  <si>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</si>
  <si>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</si>
  <si>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</si>
  <si>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</si>
  <si>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</si>
  <si>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</si>
  <si>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</si>
  <si>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</si>
  <si>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</si>
  <si>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</si>
  <si>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</si>
  <si>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</si>
  <si>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</si>
  <si>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</si>
  <si>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</si>
  <si>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</si>
  <si>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</si>
  <si>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</si>
  <si>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</si>
  <si>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</si>
  <si>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</si>
  <si>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</si>
  <si>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</si>
  <si>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</si>
  <si>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</si>
  <si>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</si>
  <si>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</si>
  <si>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</si>
  <si>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</si>
  <si>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</si>
  <si>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</si>
  <si>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</si>
  <si>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</si>
  <si>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</si>
  <si>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</si>
  <si>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</si>
  <si>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</si>
  <si>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</si>
  <si>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</si>
  <si>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</si>
  <si>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</si>
  <si>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</si>
  <si>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</si>
  <si>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</si>
  <si>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</si>
  <si>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</si>
  <si>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</si>
  <si>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</si>
  <si>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</si>
  <si>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</si>
  <si>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</si>
  <si>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</si>
  <si>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</si>
  <si>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</si>
  <si>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</si>
  <si>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</si>
  <si>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</si>
  <si>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</si>
  <si>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</si>
  <si>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</si>
  <si>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</si>
  <si>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</si>
  <si>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</si>
  <si>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</si>
  <si>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</si>
  <si>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</si>
  <si>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</si>
  <si>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</si>
  <si>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</si>
  <si>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</si>
  <si>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</si>
  <si>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</si>
  <si>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</si>
  <si>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</si>
  <si>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</si>
  <si>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</si>
  <si>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</si>
  <si>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</si>
  <si>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</si>
  <si>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</si>
  <si>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</si>
  <si>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</si>
  <si>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</si>
  <si>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</si>
  <si>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</si>
  <si>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</si>
  <si>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</si>
  <si>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</si>
  <si>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</si>
  <si>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</si>
  <si>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</si>
  <si>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</si>
  <si>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</si>
  <si>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</si>
  <si>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</si>
  <si>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</si>
  <si>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</si>
  <si>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</si>
  <si>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</si>
  <si>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</si>
  <si>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</si>
  <si>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</si>
  <si>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</si>
  <si>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</si>
  <si>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</si>
  <si>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</si>
  <si>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</si>
  <si>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</si>
  <si>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</si>
  <si>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</si>
  <si>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</si>
  <si>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</si>
  <si>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</si>
  <si>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</si>
  <si>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</si>
  <si>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</si>
  <si>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</si>
  <si>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</si>
  <si>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</si>
  <si>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</si>
  <si>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</si>
  <si>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</si>
  <si>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</si>
  <si>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</si>
  <si>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</si>
  <si>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</si>
  <si>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</si>
  <si>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</si>
  <si>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</si>
  <si>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</si>
  <si>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</si>
  <si>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</si>
  <si>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</si>
  <si>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</si>
  <si>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</si>
  <si>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</si>
  <si>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</si>
  <si>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</si>
  <si>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</si>
  <si>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</si>
  <si>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</si>
  <si>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</si>
  <si>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</si>
  <si>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</si>
  <si>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</si>
  <si>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</si>
  <si>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</si>
  <si>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</si>
  <si>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</si>
  <si>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</si>
  <si>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</si>
  <si>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</si>
  <si>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</si>
  <si>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</si>
  <si>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</si>
  <si>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</si>
  <si>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</si>
  <si>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</si>
  <si>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</si>
  <si>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</si>
  <si>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</si>
  <si>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</si>
  <si>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</si>
  <si>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</si>
  <si>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</si>
  <si>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</si>
  <si>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</si>
  <si>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</si>
  <si>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</si>
  <si>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</si>
  <si>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</si>
  <si>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</si>
  <si>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</si>
  <si>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</si>
  <si>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</si>
  <si>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</si>
  <si>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</si>
  <si>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</si>
  <si>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</si>
  <si>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</si>
  <si>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</si>
  <si>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</si>
  <si>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</si>
  <si>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</si>
  <si>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</si>
  <si>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</si>
  <si>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</si>
  <si>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</si>
  <si>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</si>
  <si>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</si>
  <si>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</si>
  <si>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</si>
  <si>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</si>
  <si>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</si>
  <si>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</si>
  <si>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</si>
  <si>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</si>
  <si>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</si>
  <si>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</si>
  <si>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</si>
  <si>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</si>
  <si>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</si>
  <si>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</si>
  <si>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</si>
  <si>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</si>
  <si>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</si>
  <si>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</si>
  <si>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</si>
  <si>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</si>
  <si>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</si>
  <si>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</si>
  <si>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</si>
  <si>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</si>
  <si>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</si>
  <si>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</si>
  <si>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</si>
  <si>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</si>
  <si>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</si>
  <si>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</si>
  <si>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</si>
  <si>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</si>
  <si>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</si>
  <si>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</si>
  <si>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</si>
  <si>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</si>
  <si>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</si>
  <si>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</si>
  <si>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</si>
  <si>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</si>
  <si>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</si>
  <si>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</si>
  <si>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</si>
  <si>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</si>
  <si>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</si>
  <si>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</si>
  <si>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</si>
  <si>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</si>
  <si>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</si>
  <si>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</si>
  <si>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</si>
  <si>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</si>
  <si>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</si>
  <si>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</si>
  <si>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</si>
  <si>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</si>
  <si>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</si>
  <si>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</si>
  <si>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</si>
  <si>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</si>
  <si>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</si>
  <si>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</si>
  <si>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</si>
  <si>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</si>
  <si>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</si>
  <si>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</si>
  <si>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</si>
  <si>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</si>
  <si>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</si>
  <si>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</si>
  <si>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</si>
  <si>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</si>
  <si>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</si>
  <si>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</si>
  <si>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</si>
  <si>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</si>
  <si>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</si>
  <si>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</si>
  <si>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</si>
  <si>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</si>
  <si>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</si>
  <si>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</si>
  <si>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</si>
  <si>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</si>
  <si>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</si>
  <si>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</si>
  <si>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</si>
  <si>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</si>
  <si>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</si>
  <si>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</si>
  <si>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</si>
  <si>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</si>
  <si>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</si>
  <si>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</si>
  <si>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</si>
  <si>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</si>
  <si>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</si>
  <si>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</si>
  <si>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</si>
  <si>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</si>
  <si>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</si>
  <si>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</si>
  <si>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</si>
  <si>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</si>
  <si>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</si>
  <si>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</si>
  <si>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</si>
  <si>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</si>
  <si>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</si>
  <si>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</si>
  <si>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</si>
  <si>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</si>
  <si>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</si>
  <si>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</si>
  <si>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</si>
  <si>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</si>
  <si>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</si>
  <si>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</si>
  <si>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</si>
  <si>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</si>
  <si>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</si>
  <si>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</si>
  <si>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</si>
  <si>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</si>
  <si>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</si>
  <si>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</si>
  <si>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</si>
  <si>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</si>
  <si>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</si>
  <si>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</si>
  <si>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</si>
  <si>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</si>
  <si>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</si>
  <si>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</si>
  <si>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</si>
  <si>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</si>
  <si>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</si>
  <si>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</si>
  <si>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</si>
  <si>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</si>
  <si>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</si>
  <si>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</si>
  <si>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</si>
  <si>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</si>
  <si>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</si>
  <si>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</si>
  <si>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</si>
  <si>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</si>
  <si>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</si>
  <si>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</si>
  <si>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</si>
  <si>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</si>
  <si>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</si>
  <si>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</si>
  <si>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</si>
  <si>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</si>
  <si>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</si>
  <si>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</si>
  <si>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</si>
  <si>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</si>
  <si>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</si>
  <si>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</si>
  <si>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</si>
  <si>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</si>
  <si>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</si>
  <si>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</si>
  <si>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</si>
  <si>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</si>
  <si>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</si>
  <si>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</si>
  <si>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</si>
  <si>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</si>
  <si>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</si>
  <si>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</si>
  <si>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</si>
  <si>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</si>
  <si>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</si>
  <si>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</si>
  <si>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</si>
  <si>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</si>
  <si>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</si>
  <si>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</si>
  <si>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</si>
  <si>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</si>
  <si>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</si>
  <si>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</si>
  <si>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</si>
  <si>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</si>
  <si>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</si>
  <si>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</si>
  <si>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</si>
  <si>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</si>
  <si>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</si>
  <si>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</si>
  <si>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</si>
  <si>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</si>
  <si>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</si>
  <si>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</si>
  <si>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</si>
  <si>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</si>
  <si>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</si>
  <si>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</si>
  <si>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</si>
  <si>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</si>
  <si>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</si>
  <si>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</si>
  <si>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</si>
  <si>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</si>
  <si>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</si>
  <si>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</si>
  <si>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</si>
  <si>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</si>
  <si>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</si>
  <si>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</si>
  <si>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</si>
  <si>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</si>
  <si>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</si>
  <si>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</si>
  <si>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</si>
  <si>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</si>
  <si>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</si>
  <si>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</si>
  <si>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</si>
  <si>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</si>
  <si>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</si>
  <si>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</si>
  <si>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</si>
  <si>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</si>
  <si>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</si>
  <si>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</si>
  <si>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</si>
  <si>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</si>
  <si>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</si>
  <si>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</si>
  <si>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</si>
  <si>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</si>
  <si>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</si>
  <si>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</si>
  <si>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</si>
  <si>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</si>
  <si>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</si>
  <si>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</si>
  <si>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</si>
  <si>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</si>
  <si>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</si>
  <si>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</si>
  <si>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</si>
  <si>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</si>
  <si>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</si>
  <si>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</si>
  <si>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</si>
  <si>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</si>
  <si>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</si>
  <si>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</si>
  <si>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</si>
  <si>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</si>
  <si>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</si>
  <si>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</si>
  <si>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</si>
  <si>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</si>
  <si>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</si>
  <si>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</si>
  <si>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</si>
  <si>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</si>
  <si>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</si>
  <si>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</si>
  <si>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</si>
  <si>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</si>
  <si>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</si>
  <si>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</si>
  <si>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</si>
  <si>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</si>
  <si>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</si>
  <si>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</si>
  <si>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</si>
  <si>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</si>
  <si>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</si>
  <si>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</si>
  <si>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</si>
  <si>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</si>
  <si>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</si>
  <si>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</si>
  <si>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</si>
  <si>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</si>
  <si>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</si>
  <si>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</si>
  <si>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</si>
  <si>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</si>
  <si>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</si>
  <si>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</si>
  <si>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</si>
  <si>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</si>
  <si>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</si>
  <si>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</si>
  <si>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</si>
  <si>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</si>
  <si>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</si>
  <si>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</si>
  <si>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</si>
  <si>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</si>
  <si>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</si>
  <si>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</si>
  <si>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</si>
  <si>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</si>
  <si>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</si>
  <si>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</si>
  <si>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</si>
  <si>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</si>
  <si>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</si>
  <si>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</si>
  <si>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</si>
  <si>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</si>
  <si>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</si>
  <si>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</si>
  <si>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</si>
  <si>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</si>
  <si>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</si>
  <si>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</si>
  <si>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</si>
  <si>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</si>
  <si>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</si>
  <si>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</si>
  <si>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</si>
  <si>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</si>
  <si>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</si>
  <si>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</si>
  <si>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</si>
  <si>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</si>
  <si>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</si>
  <si>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</si>
  <si>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</si>
  <si>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</si>
  <si>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</si>
  <si>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</si>
  <si>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</si>
  <si>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</si>
  <si>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</si>
  <si>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</si>
  <si>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</si>
  <si>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</si>
  <si>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</si>
  <si>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</si>
  <si>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</si>
  <si>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</si>
  <si>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</si>
  <si>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</si>
  <si>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</si>
  <si>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</si>
  <si>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</si>
  <si>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</si>
  <si>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</si>
  <si>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</si>
  <si>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</si>
  <si>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</si>
  <si>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</si>
  <si>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</si>
  <si>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</si>
  <si>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</si>
  <si>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</si>
  <si>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</si>
  <si>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</si>
  <si>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</si>
  <si>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</si>
  <si>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</si>
  <si>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</si>
  <si>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</si>
  <si>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</si>
  <si>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</si>
  <si>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</si>
  <si>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</si>
  <si>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</si>
  <si>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</si>
  <si>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</si>
  <si>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</si>
  <si>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</si>
  <si>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</si>
  <si>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</si>
  <si>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</si>
  <si>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</si>
  <si>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</si>
  <si>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</si>
  <si>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</si>
  <si>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</si>
  <si>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</si>
  <si>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</si>
  <si>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</si>
  <si>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</si>
  <si>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</si>
  <si>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</si>
  <si>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</si>
  <si>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</si>
  <si>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</si>
  <si>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</si>
  <si>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</si>
  <si>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</si>
  <si>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</si>
  <si>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</si>
  <si>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</si>
  <si>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</si>
  <si>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</si>
  <si>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</si>
  <si>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</si>
  <si>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</si>
  <si>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</si>
  <si>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</si>
  <si>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</si>
  <si>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</si>
  <si>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</si>
  <si>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</si>
  <si>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</si>
  <si>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</si>
  <si>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</si>
  <si>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</si>
  <si>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</si>
  <si>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</si>
  <si>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</si>
  <si>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</si>
  <si>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</si>
  <si>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</si>
  <si>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</si>
  <si>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</si>
  <si>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</si>
  <si>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</si>
  <si>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</si>
  <si>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</si>
  <si>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</si>
  <si>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</si>
  <si>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</si>
  <si>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</si>
  <si>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</si>
  <si>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</si>
  <si>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</si>
  <si>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</si>
  <si>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</si>
  <si>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</si>
  <si>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</si>
  <si>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</si>
  <si>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</si>
  <si>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</si>
  <si>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</si>
  <si>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</si>
  <si>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</si>
  <si>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</si>
  <si>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</si>
  <si>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</si>
  <si>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</si>
  <si>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</si>
  <si>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</si>
  <si>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</si>
  <si>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</si>
  <si>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</si>
  <si>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</si>
  <si>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</si>
  <si>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</si>
  <si>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</si>
  <si>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</si>
  <si>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</si>
  <si>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</si>
  <si>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</si>
  <si>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</si>
  <si>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</si>
  <si>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</si>
  <si>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</si>
  <si>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</si>
  <si>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</si>
  <si>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</si>
  <si>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</si>
  <si>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</si>
  <si>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</si>
  <si>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</si>
  <si>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</si>
  <si>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</si>
  <si>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</si>
  <si>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</si>
  <si>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</si>
  <si>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</si>
  <si>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</si>
  <si>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</si>
  <si>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</si>
  <si>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</si>
  <si>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</si>
  <si>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</si>
  <si>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</si>
  <si>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</si>
  <si>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</si>
  <si>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</si>
  <si>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</si>
  <si>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</si>
  <si>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</si>
  <si>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</si>
  <si>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</si>
  <si>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</si>
  <si>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</si>
  <si>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</si>
  <si>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</si>
  <si>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</si>
  <si>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</si>
  <si>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</si>
  <si>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</si>
  <si>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</si>
  <si>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</si>
  <si>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</si>
  <si>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</si>
  <si>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</si>
  <si>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</si>
  <si>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</si>
  <si>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</si>
  <si>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</si>
  <si>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</si>
  <si>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</si>
  <si>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</si>
  <si>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</si>
  <si>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</si>
  <si>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</si>
  <si>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</si>
  <si>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</si>
  <si>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</si>
  <si>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</si>
  <si>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</si>
  <si>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</si>
  <si>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</si>
  <si>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</si>
  <si>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</si>
  <si>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</si>
  <si>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</si>
  <si>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</si>
  <si>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</si>
  <si>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</si>
  <si>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</si>
  <si>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</si>
  <si>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</si>
  <si>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</si>
  <si>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</si>
  <si>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</si>
  <si>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</si>
  <si>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</si>
  <si>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</si>
  <si>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</si>
  <si>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</si>
  <si>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</si>
  <si>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</si>
  <si>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</si>
  <si>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</si>
  <si>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</si>
  <si>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</si>
  <si>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</si>
  <si>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</si>
  <si>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</si>
  <si>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</si>
  <si>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</si>
  <si>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</si>
  <si>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</si>
  <si>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</si>
  <si>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</si>
  <si>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</si>
  <si>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</si>
  <si>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</si>
  <si>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</si>
  <si>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</si>
  <si>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</si>
  <si>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</si>
  <si>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</si>
  <si>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</si>
  <si>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</si>
  <si>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</si>
  <si>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</si>
  <si>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</si>
  <si>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</si>
  <si>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</si>
  <si>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</si>
  <si>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</si>
  <si>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</si>
  <si>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</si>
  <si>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</si>
  <si>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</si>
  <si>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</si>
  <si>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</si>
  <si>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</si>
  <si>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</si>
  <si>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</si>
  <si>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</si>
  <si>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</si>
  <si>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</si>
  <si>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</si>
  <si>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</si>
  <si>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</si>
  <si>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</si>
  <si>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</si>
  <si>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</si>
  <si>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</si>
  <si>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</si>
  <si>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</si>
  <si>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</si>
  <si>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</si>
  <si>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</si>
  <si>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</si>
  <si>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</si>
  <si>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</si>
  <si>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</si>
  <si>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</si>
  <si>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</si>
  <si>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</si>
  <si>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</si>
  <si>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</si>
  <si>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</si>
  <si>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</si>
  <si>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</si>
  <si>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</si>
  <si>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</si>
  <si>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</si>
  <si>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</si>
  <si>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</si>
  <si>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</si>
  <si>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</si>
  <si>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</si>
  <si>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</si>
  <si>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</si>
  <si>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</si>
  <si>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</si>
  <si>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</si>
  <si>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</si>
  <si>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</si>
  <si>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</si>
  <si>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</si>
  <si>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</si>
  <si>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</si>
  <si>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</si>
  <si>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</si>
  <si>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</si>
  <si>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</si>
  <si>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</si>
  <si>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</si>
  <si>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</si>
  <si>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</si>
  <si>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</si>
  <si>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</si>
  <si>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</si>
  <si>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</si>
  <si>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</si>
  <si>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</si>
  <si>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</si>
  <si>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</si>
  <si>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</si>
  <si>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</si>
  <si>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</si>
  <si>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</si>
  <si>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</si>
  <si>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</si>
  <si>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</si>
  <si>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</si>
  <si>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</si>
  <si>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</si>
  <si>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</si>
  <si>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</si>
  <si>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</si>
  <si>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</si>
  <si>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</si>
  <si>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</si>
  <si>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</si>
  <si>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</si>
  <si>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</si>
  <si>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</si>
  <si>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</si>
  <si>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</si>
  <si>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</si>
  <si>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</si>
  <si>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</si>
  <si>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</si>
  <si>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</si>
  <si>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</si>
  <si>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</si>
  <si>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</si>
  <si>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</si>
  <si>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</si>
  <si>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</si>
  <si>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</si>
  <si>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</si>
  <si>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</si>
  <si>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</si>
  <si>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</si>
  <si>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</si>
  <si>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</si>
  <si>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</si>
  <si>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</si>
  <si>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</si>
  <si>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</si>
  <si>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</si>
  <si>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</si>
  <si>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</si>
  <si>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</si>
  <si>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</si>
  <si>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</si>
  <si>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</si>
  <si>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</si>
  <si>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</si>
  <si>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</si>
  <si>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</si>
  <si>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</si>
  <si>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</si>
  <si>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</si>
  <si>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</si>
  <si>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</si>
  <si>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</si>
  <si>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</si>
  <si>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</si>
  <si>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</si>
  <si>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</si>
  <si>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</si>
  <si>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</si>
  <si>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</si>
  <si>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</si>
  <si>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</si>
  <si>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</si>
  <si>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</si>
  <si>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</si>
  <si>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</si>
  <si>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</si>
  <si>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</si>
  <si>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</si>
  <si>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</si>
  <si>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</si>
  <si>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</si>
  <si>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</si>
  <si>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</si>
  <si>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</si>
  <si>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</si>
  <si>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</si>
  <si>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</si>
  <si>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</si>
  <si>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</si>
  <si>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</si>
  <si>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</si>
  <si>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</si>
  <si>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</si>
  <si>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</si>
  <si>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</si>
  <si>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</si>
  <si>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</si>
  <si>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</si>
  <si>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</si>
  <si>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</si>
  <si>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</si>
  <si>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</si>
  <si>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</si>
  <si>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</si>
  <si>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</si>
  <si>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</si>
  <si>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</si>
  <si>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</si>
  <si>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</si>
  <si>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</si>
  <si>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</si>
  <si>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</si>
  <si>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</si>
  <si>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</si>
  <si>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</si>
  <si>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</si>
  <si>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</si>
  <si>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</si>
  <si>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</si>
  <si>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</si>
  <si>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</si>
  <si>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</si>
  <si>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</si>
  <si>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</si>
  <si>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</si>
  <si>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</si>
  <si>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</si>
  <si>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</si>
  <si>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</si>
  <si>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</si>
  <si>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</si>
  <si>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</si>
  <si>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</si>
  <si>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</si>
  <si>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</si>
  <si>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</si>
  <si>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</si>
  <si>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</si>
  <si>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</si>
  <si>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</si>
  <si>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</si>
  <si>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</si>
  <si>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</si>
  <si>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</si>
  <si>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</si>
  <si>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</si>
  <si>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</si>
  <si>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</si>
  <si>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</si>
  <si>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</si>
  <si>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</si>
  <si>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</si>
  <si>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</si>
  <si>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</si>
  <si>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</si>
  <si>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</si>
  <si>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</si>
  <si>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</si>
  <si>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</si>
  <si>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</si>
  <si>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</si>
  <si>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</si>
  <si>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</si>
  <si>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</si>
  <si>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</si>
  <si>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</si>
  <si>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</si>
  <si>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</si>
  <si>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</si>
  <si>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</si>
  <si>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</si>
  <si>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</si>
  <si>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</si>
  <si>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</si>
  <si>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</si>
  <si>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</si>
  <si>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</si>
  <si>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</si>
  <si>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</si>
  <si>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</si>
  <si>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</si>
  <si>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</si>
  <si>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</si>
  <si>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</si>
  <si>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</si>
  <si>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</si>
  <si>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</si>
  <si>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</si>
  <si>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</si>
  <si>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</si>
  <si>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</si>
  <si>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</si>
  <si>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</si>
  <si>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</si>
  <si>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</si>
  <si>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</si>
  <si>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</si>
  <si>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</si>
  <si>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</si>
  <si>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</si>
  <si>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</si>
  <si>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</si>
  <si>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</si>
  <si>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</si>
  <si>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</si>
  <si>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</si>
  <si>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</si>
  <si>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</si>
  <si>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</si>
  <si>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</si>
  <si>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</si>
  <si>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</si>
  <si>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</si>
  <si>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</si>
  <si>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</si>
  <si>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</si>
  <si>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</si>
  <si>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</si>
  <si>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</si>
  <si>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</si>
  <si>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</si>
  <si>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</si>
  <si>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</si>
  <si>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</si>
  <si>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</si>
  <si>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</si>
  <si>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</si>
  <si>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</si>
  <si>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</si>
  <si>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</si>
  <si>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</si>
  <si>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</si>
  <si>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</si>
  <si>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</si>
  <si>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</si>
  <si>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</si>
  <si>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</si>
  <si>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</si>
  <si>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</si>
  <si>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</si>
  <si>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</si>
  <si>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</si>
  <si>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</si>
  <si>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</si>
  <si>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</si>
  <si>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</si>
  <si>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</si>
  <si>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</si>
  <si>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</si>
  <si>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</si>
  <si>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</si>
  <si>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</si>
  <si>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</si>
  <si>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</si>
  <si>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</si>
  <si>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</si>
  <si>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</si>
  <si>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</si>
  <si>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</si>
  <si>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</si>
  <si>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</si>
  <si>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</si>
  <si>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</si>
  <si>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</si>
  <si>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</si>
  <si>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</si>
  <si>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</si>
  <si>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</si>
  <si>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</si>
  <si>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</si>
  <si>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</si>
  <si>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</si>
  <si>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</si>
  <si>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</si>
  <si>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</si>
  <si>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</si>
  <si>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</si>
  <si>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</si>
  <si>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</si>
  <si>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</si>
  <si>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</si>
  <si>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</si>
  <si>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</si>
  <si>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</si>
  <si>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</si>
  <si>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</si>
  <si>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</si>
  <si>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</si>
  <si>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</si>
  <si>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</si>
  <si>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</si>
  <si>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</si>
  <si>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</si>
  <si>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</si>
  <si>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</si>
  <si>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</si>
  <si>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</si>
  <si>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</si>
  <si>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</si>
  <si>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</si>
  <si>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</si>
  <si>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</si>
  <si>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</si>
  <si>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</si>
  <si>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</si>
  <si>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</si>
  <si>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</si>
  <si>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</si>
  <si>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</si>
  <si>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</si>
  <si>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</si>
  <si>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</si>
  <si>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</si>
  <si>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</si>
  <si>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</si>
  <si>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</si>
  <si>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</si>
  <si>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</si>
  <si>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</si>
  <si>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</si>
  <si>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</si>
  <si>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</si>
  <si>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</si>
  <si>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</si>
  <si>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</si>
  <si>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</si>
  <si>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</si>
  <si>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</si>
  <si>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</si>
  <si>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</si>
  <si>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</si>
  <si>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</si>
  <si>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</si>
  <si>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</si>
  <si>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</si>
  <si>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</si>
  <si>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</si>
  <si>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</si>
  <si>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</si>
  <si>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</si>
  <si>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</si>
  <si>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</si>
  <si>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</si>
  <si>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</si>
  <si>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</si>
  <si>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</si>
  <si>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</si>
  <si>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</si>
  <si>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</si>
  <si>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</si>
  <si>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</si>
  <si>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</si>
  <si>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</si>
  <si>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</si>
  <si>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</si>
  <si>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</si>
  <si>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</si>
  <si>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</si>
  <si>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</si>
  <si>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</si>
  <si>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</si>
  <si>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</si>
  <si>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</si>
  <si>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</si>
  <si>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</si>
  <si>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</si>
  <si>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</si>
  <si>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</si>
  <si>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</si>
  <si>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</si>
  <si>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</si>
  <si>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</si>
  <si>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</si>
  <si>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</si>
  <si>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</si>
  <si>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</si>
  <si>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</si>
  <si>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</si>
  <si>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</si>
  <si>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</si>
  <si>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</si>
  <si>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</si>
  <si>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</si>
  <si>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</si>
  <si>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</si>
  <si>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</si>
  <si>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</si>
  <si>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</si>
  <si>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</si>
  <si>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</si>
  <si>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</si>
  <si>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</si>
  <si>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</si>
  <si>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</si>
  <si>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</si>
  <si>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</si>
  <si>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</si>
  <si>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</si>
  <si>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</si>
  <si>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</si>
  <si>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</si>
  <si>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</si>
  <si>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</si>
  <si>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</si>
  <si>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</si>
  <si>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</si>
  <si>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</si>
  <si>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</si>
  <si>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</si>
  <si>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</si>
  <si>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</si>
  <si>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</si>
  <si>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</si>
  <si>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</si>
  <si>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</si>
  <si>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</si>
  <si>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</si>
  <si>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</si>
  <si>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</si>
  <si>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</si>
  <si>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</si>
  <si>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</si>
  <si>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</si>
  <si>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</si>
  <si>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</si>
  <si>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</si>
  <si>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</si>
  <si>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</si>
  <si>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</si>
  <si>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</si>
  <si>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</si>
  <si>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</si>
  <si>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</si>
  <si>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</si>
  <si>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</si>
  <si>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</si>
  <si>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</si>
  <si>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</si>
  <si>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</si>
  <si>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</si>
  <si>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</si>
  <si>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</si>
  <si>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</si>
  <si>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</si>
  <si>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</si>
  <si>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</si>
  <si>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</si>
  <si>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</si>
  <si>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</si>
  <si>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</si>
  <si>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</si>
  <si>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</si>
  <si>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</si>
  <si>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</si>
  <si>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</si>
  <si>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</si>
  <si>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</si>
  <si>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</si>
  <si>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</si>
  <si>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</si>
  <si>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</si>
  <si>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</si>
  <si>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</si>
  <si>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</si>
  <si>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</si>
  <si>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</si>
  <si>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</si>
  <si>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</si>
  <si>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</si>
  <si>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</si>
  <si>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</si>
  <si>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</si>
  <si>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</si>
  <si>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</si>
  <si>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</si>
  <si>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</si>
  <si>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</si>
  <si>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</si>
  <si>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</si>
  <si>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</si>
  <si>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</si>
  <si>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</si>
  <si>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</si>
  <si>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</si>
  <si>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</si>
  <si>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</si>
  <si>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</si>
  <si>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</si>
  <si>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</si>
  <si>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</si>
  <si>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</si>
  <si>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</si>
  <si>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</si>
  <si>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</si>
  <si>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</si>
  <si>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</si>
  <si>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</si>
  <si>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</si>
  <si>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</si>
  <si>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</si>
  <si>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</si>
  <si>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</si>
  <si>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</si>
  <si>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</si>
  <si>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</si>
  <si>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</si>
  <si>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</si>
  <si>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</si>
  <si>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</si>
  <si>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</si>
  <si>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</si>
  <si>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</si>
  <si>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</si>
  <si>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</si>
  <si>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</si>
  <si>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</si>
  <si>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</si>
  <si>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</si>
  <si>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</si>
  <si>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</si>
  <si>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</si>
  <si>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</si>
  <si>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</si>
  <si>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</si>
  <si>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</si>
  <si>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</si>
  <si>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</si>
  <si>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</si>
  <si>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</si>
  <si>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</si>
  <si>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</si>
  <si>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</si>
  <si>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</si>
  <si>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</si>
  <si>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</si>
  <si>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</si>
  <si>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</si>
  <si>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</si>
  <si>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</si>
  <si>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</si>
  <si>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</si>
  <si>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</si>
  <si>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</si>
  <si>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</si>
  <si>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</si>
  <si>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</si>
  <si>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</si>
  <si>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</si>
  <si>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</si>
  <si>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</si>
  <si>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</si>
  <si>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</si>
  <si>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</si>
  <si>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</si>
  <si>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</si>
  <si>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</si>
  <si>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</si>
  <si>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</si>
  <si>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</si>
  <si>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</si>
  <si>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</si>
  <si>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</si>
  <si>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</si>
  <si>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</si>
  <si>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</si>
  <si>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</si>
  <si>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</si>
  <si>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</si>
  <si>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</si>
  <si>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</si>
  <si>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</si>
  <si>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</si>
  <si>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</si>
  <si>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</si>
  <si>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</si>
  <si>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</si>
  <si>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</si>
  <si>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</si>
  <si>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</si>
  <si>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</si>
  <si>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</si>
  <si>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</si>
  <si>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</si>
  <si>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</si>
  <si>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</si>
  <si>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</si>
  <si>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</si>
  <si>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</si>
  <si>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</si>
  <si>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</si>
  <si>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</si>
  <si>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</si>
  <si>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</si>
  <si>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</si>
  <si>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</si>
  <si>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</si>
  <si>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</si>
  <si>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</si>
  <si>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</si>
  <si>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</si>
  <si>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</si>
  <si>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</si>
  <si>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</si>
  <si>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</si>
  <si>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</si>
  <si>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</si>
  <si>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</si>
  <si>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</si>
  <si>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</si>
  <si>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</si>
  <si>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</si>
  <si>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</si>
  <si>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</si>
  <si>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</si>
  <si>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</si>
  <si>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</si>
  <si>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</si>
  <si>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</si>
  <si>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</si>
  <si>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</si>
  <si>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</si>
  <si>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</si>
  <si>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</si>
  <si>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</si>
  <si>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</si>
  <si>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</si>
  <si>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</si>
  <si>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</si>
  <si>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</si>
  <si>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</si>
  <si>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</si>
  <si>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</si>
  <si>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</si>
  <si>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</si>
  <si>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</si>
  <si>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</si>
  <si>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</si>
  <si>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</si>
  <si>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</si>
  <si>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</si>
  <si>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</si>
  <si>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</si>
  <si>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</si>
  <si>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</si>
  <si>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</si>
  <si>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</si>
  <si>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</si>
  <si>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</si>
  <si>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</si>
  <si>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</si>
  <si>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</si>
  <si>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</si>
  <si>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</si>
  <si>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</si>
  <si>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</si>
  <si>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</si>
  <si>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</si>
  <si>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</si>
  <si>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</si>
  <si>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</si>
  <si>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</si>
  <si>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</si>
  <si>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</si>
  <si>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</si>
  <si>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</si>
  <si>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</si>
  <si>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</si>
  <si>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</si>
  <si>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</si>
  <si>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</si>
  <si>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</si>
  <si>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</si>
  <si>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</si>
  <si>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</si>
  <si>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</si>
  <si>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</si>
  <si>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</si>
  <si>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</si>
  <si>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</si>
  <si>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</si>
  <si>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</si>
  <si>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</si>
  <si>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</si>
  <si>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</si>
  <si>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</si>
  <si>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</si>
  <si>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</si>
  <si>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</si>
  <si>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</si>
  <si>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</si>
  <si>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</si>
  <si>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</si>
  <si>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</si>
  <si>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</si>
  <si>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</si>
  <si>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</si>
  <si>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</si>
  <si>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</si>
  <si>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</si>
  <si>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</si>
  <si>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</si>
  <si>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</si>
  <si>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</si>
  <si>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</si>
  <si>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</si>
  <si>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</si>
  <si>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</si>
  <si>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</si>
  <si>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</si>
  <si>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</si>
  <si>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</si>
  <si>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</si>
  <si>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</si>
  <si>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</si>
  <si>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</si>
  <si>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</si>
  <si>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</si>
  <si>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</si>
  <si>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</si>
  <si>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</si>
  <si>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</si>
  <si>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</si>
  <si>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</si>
  <si>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</si>
  <si>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</si>
  <si>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</si>
  <si>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</si>
  <si>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</si>
  <si>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</si>
  <si>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</si>
  <si>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</si>
  <si>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</si>
  <si>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</si>
  <si>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</si>
  <si>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</si>
  <si>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</si>
  <si>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</si>
  <si>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</si>
  <si>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</si>
  <si>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</si>
  <si>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</si>
  <si>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</si>
  <si>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</si>
  <si>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</si>
  <si>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</si>
  <si>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</si>
  <si>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</si>
  <si>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</si>
  <si>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</si>
  <si>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</si>
  <si>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</si>
  <si>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</si>
  <si>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</si>
  <si>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</si>
  <si>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</si>
  <si>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</si>
  <si>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</si>
  <si>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</si>
  <si>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</si>
  <si>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</si>
  <si>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</si>
  <si>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</si>
  <si>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</si>
  <si>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</si>
  <si>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</si>
  <si>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</si>
  <si>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</si>
  <si>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</si>
  <si>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</si>
  <si>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</si>
  <si>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</si>
  <si>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</si>
  <si>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</si>
  <si>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</si>
  <si>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</si>
  <si>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</si>
  <si>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</si>
  <si>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</si>
  <si>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</si>
  <si>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</si>
  <si>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</si>
  <si>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</si>
  <si>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</si>
  <si>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</si>
  <si>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</si>
  <si>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</si>
  <si>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</si>
  <si>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</si>
  <si>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</si>
  <si>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</si>
  <si>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</si>
  <si>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</si>
  <si>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</si>
  <si>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</si>
  <si>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</si>
  <si>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</si>
  <si>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</si>
  <si>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</si>
  <si>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</si>
  <si>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</si>
  <si>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</si>
  <si>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</si>
  <si>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</si>
  <si>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</si>
  <si>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</si>
  <si>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</si>
  <si>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</si>
  <si>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</si>
  <si>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</si>
  <si>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</si>
  <si>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</si>
  <si>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</si>
  <si>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</si>
  <si>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</si>
  <si>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</si>
  <si>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</si>
  <si>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</si>
  <si>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</si>
  <si>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</si>
  <si>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</si>
  <si>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</si>
  <si>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</si>
  <si>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</si>
  <si>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</si>
  <si>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</si>
  <si>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</si>
  <si>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</si>
  <si>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</si>
  <si>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</si>
  <si>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</si>
  <si>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</si>
  <si>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</si>
  <si>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</si>
  <si>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</si>
  <si>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</si>
  <si>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</si>
  <si>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</si>
  <si>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</si>
  <si>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</si>
  <si>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</si>
  <si>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</si>
  <si>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</si>
  <si>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</si>
  <si>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</si>
  <si>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</si>
  <si>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</si>
  <si>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</si>
  <si>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</si>
  <si>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</si>
  <si>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</si>
  <si>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</si>
  <si>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</si>
  <si>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</si>
  <si>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</si>
  <si>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</si>
  <si>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</si>
  <si>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</si>
  <si>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</si>
  <si>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</si>
  <si>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</si>
  <si>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</si>
  <si>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</si>
  <si>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</si>
  <si>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</si>
  <si>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</si>
  <si>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</si>
  <si>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</si>
  <si>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</si>
  <si>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</si>
  <si>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</si>
  <si>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</si>
  <si>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</si>
  <si>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</si>
  <si>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</si>
  <si>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</si>
  <si>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</si>
  <si>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</si>
  <si>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</si>
  <si>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</si>
  <si>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</si>
  <si>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</si>
  <si>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</si>
  <si>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</si>
  <si>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</si>
  <si>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</si>
  <si>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</si>
  <si>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</si>
  <si>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</si>
  <si>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</si>
  <si>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</si>
  <si>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</si>
  <si>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</si>
  <si>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</si>
  <si>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</si>
  <si>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</si>
  <si>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</si>
  <si>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</si>
  <si>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</si>
  <si>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</si>
  <si>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</si>
  <si>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</si>
  <si>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</si>
  <si>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</si>
  <si>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</si>
  <si>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</si>
  <si>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</si>
  <si>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</si>
  <si>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</si>
  <si>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</si>
  <si>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</si>
  <si>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</si>
  <si>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</si>
  <si>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</si>
  <si>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</si>
  <si>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</si>
  <si>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</si>
  <si>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</si>
  <si>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</si>
  <si>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</si>
  <si>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</si>
  <si>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</si>
  <si>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</si>
  <si>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</si>
  <si>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</si>
  <si>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</si>
  <si>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</si>
  <si>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</si>
  <si>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</si>
  <si>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</si>
  <si>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</si>
  <si>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</si>
  <si>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</si>
  <si>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</si>
  <si>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</si>
  <si>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</si>
  <si>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</si>
  <si>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</si>
  <si>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</si>
  <si>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</si>
  <si>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</si>
  <si>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</si>
  <si>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</si>
  <si>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</si>
  <si>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</si>
  <si>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</si>
  <si>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</si>
  <si>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</si>
  <si>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</si>
  <si>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</si>
  <si>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</si>
  <si>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</si>
  <si>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</si>
  <si>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</si>
  <si>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</si>
  <si>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</si>
  <si>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</si>
  <si>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</si>
  <si>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</si>
  <si>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</si>
  <si>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</si>
  <si>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</si>
  <si>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</si>
  <si>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</si>
  <si>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</si>
  <si>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</si>
  <si>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</si>
  <si>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</si>
  <si>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</si>
  <si>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</si>
  <si>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</si>
  <si>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</si>
  <si>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</si>
  <si>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</si>
  <si>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</si>
  <si>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</si>
  <si>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</si>
  <si>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</si>
  <si>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</si>
  <si>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</si>
  <si>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</si>
  <si>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</si>
  <si>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</si>
  <si>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</si>
  <si>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</si>
  <si>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</si>
  <si>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</si>
  <si>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</si>
  <si>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</si>
  <si>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</si>
  <si>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</si>
  <si>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</si>
  <si>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</si>
  <si>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</si>
  <si>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</si>
  <si>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</si>
  <si>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</si>
  <si>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</si>
  <si>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</si>
  <si>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</si>
  <si>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</si>
  <si>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</si>
  <si>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</si>
  <si>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</si>
  <si>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</si>
  <si>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</si>
  <si>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</si>
  <si>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</si>
  <si>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</si>
  <si>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</si>
  <si>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</si>
  <si>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</si>
  <si>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</si>
  <si>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</si>
  <si>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</si>
  <si>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</si>
  <si>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</si>
  <si>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</si>
  <si>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</si>
  <si>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</si>
  <si>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</si>
  <si>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</si>
  <si>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</si>
  <si>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</si>
  <si>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</si>
  <si>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</si>
  <si>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</si>
  <si>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</si>
  <si>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</si>
  <si>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</si>
  <si>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</si>
  <si>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</si>
  <si>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</si>
  <si>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</si>
  <si>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</si>
  <si>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</si>
  <si>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</si>
  <si>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</si>
  <si>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</si>
  <si>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</si>
  <si>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</si>
  <si>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</si>
  <si>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</si>
  <si>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</si>
  <si>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</si>
  <si>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</si>
  <si>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</si>
  <si>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</si>
  <si>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</si>
  <si>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</si>
  <si>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</si>
  <si>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</si>
  <si>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</si>
  <si>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</si>
  <si>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</si>
  <si>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</si>
  <si>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</si>
  <si>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</si>
  <si>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</si>
  <si>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</si>
  <si>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</si>
  <si>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</si>
  <si>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</si>
  <si>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</si>
  <si>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</si>
  <si>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</si>
  <si>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</si>
  <si>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</si>
  <si>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</si>
  <si>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</si>
  <si>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</si>
  <si>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</si>
  <si>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</si>
  <si>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</si>
  <si>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</si>
  <si>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</si>
  <si>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</si>
  <si>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</si>
  <si>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</si>
  <si>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</si>
  <si>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</si>
  <si>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</si>
  <si>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</si>
  <si>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</si>
  <si>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</si>
  <si>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</si>
  <si>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</si>
  <si>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</si>
  <si>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</si>
  <si>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</si>
  <si>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</si>
  <si>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</si>
  <si>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</si>
  <si>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</si>
  <si>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</si>
  <si>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</si>
  <si>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</si>
  <si>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</si>
  <si>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</si>
  <si>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</si>
  <si>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</si>
  <si>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</si>
  <si>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</si>
  <si>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</si>
  <si>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</si>
  <si>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</si>
  <si>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</si>
  <si>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</si>
  <si>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</si>
  <si>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</si>
  <si>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</si>
  <si>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</si>
  <si>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</si>
  <si>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</si>
  <si>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</si>
  <si>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</si>
  <si>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</si>
  <si>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</si>
  <si>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</si>
  <si>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</si>
  <si>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</si>
  <si>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</si>
  <si>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</si>
  <si>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</si>
  <si>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</si>
  <si>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</si>
  <si>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</si>
  <si>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</si>
  <si>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</si>
  <si>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</si>
  <si>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</si>
  <si>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</si>
  <si>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</si>
  <si>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</si>
  <si>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</si>
  <si>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</si>
  <si>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</si>
  <si>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</si>
  <si>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</si>
  <si>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</si>
  <si>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</si>
  <si>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</si>
  <si>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</si>
  <si>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</si>
  <si>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</si>
  <si>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</si>
  <si>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</si>
  <si>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</si>
  <si>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</si>
  <si>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</si>
  <si>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</si>
  <si>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</si>
  <si>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</si>
  <si>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</si>
  <si>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</si>
  <si>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</si>
  <si>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</si>
  <si>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</si>
  <si>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</si>
  <si>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</si>
  <si>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</si>
  <si>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</si>
  <si>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</si>
  <si>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</si>
  <si>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</si>
  <si>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</si>
  <si>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</si>
  <si>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</si>
  <si>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</si>
  <si>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</si>
  <si>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</si>
  <si>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</si>
  <si>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</si>
  <si>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</si>
  <si>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</si>
  <si>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</si>
  <si>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</si>
  <si>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</si>
  <si>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</si>
  <si>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</si>
  <si>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</si>
  <si>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</si>
  <si>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</si>
  <si>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</si>
  <si>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</si>
  <si>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</si>
  <si>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</si>
  <si>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</si>
  <si>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</si>
  <si>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</si>
  <si>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</si>
  <si>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</si>
  <si>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</si>
  <si>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</si>
  <si>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</si>
  <si>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</si>
  <si>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</si>
  <si>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</si>
  <si>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</si>
  <si>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</si>
  <si>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</si>
  <si>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</si>
  <si>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</si>
  <si>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</si>
  <si>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</si>
  <si>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</si>
  <si>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</si>
  <si>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</si>
  <si>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</si>
  <si>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</si>
  <si>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</si>
  <si>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</si>
  <si>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</si>
  <si>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</si>
  <si>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</si>
  <si>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</si>
  <si>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</si>
  <si>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</si>
  <si>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</si>
  <si>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</si>
  <si>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</si>
  <si>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</si>
  <si>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</si>
  <si>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</si>
  <si>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</si>
  <si>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</si>
  <si>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</si>
  <si>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</si>
  <si>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</si>
  <si>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</si>
  <si>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</si>
  <si>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</si>
  <si>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</si>
  <si>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</si>
  <si>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</si>
  <si>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</si>
  <si>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</si>
  <si>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</si>
  <si>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</si>
  <si>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</si>
  <si>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</si>
  <si>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</si>
  <si>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</si>
  <si>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</si>
  <si>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</si>
  <si>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</si>
  <si>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</si>
  <si>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</si>
  <si>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</si>
  <si>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</si>
  <si>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</si>
  <si>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</si>
  <si>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</si>
  <si>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</si>
  <si>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</si>
  <si>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</si>
  <si>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</si>
  <si>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</si>
  <si>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</si>
  <si>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</si>
  <si>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</si>
  <si>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</si>
  <si>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</si>
  <si>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</si>
  <si>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</si>
  <si>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</si>
  <si>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</si>
  <si>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</si>
  <si>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</si>
  <si>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</si>
  <si>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</si>
  <si>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</si>
  <si>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</si>
  <si>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</si>
  <si>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</si>
  <si>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</si>
  <si>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</si>
  <si>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</si>
  <si>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</si>
  <si>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</si>
  <si>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</si>
  <si>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</si>
  <si>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</si>
  <si>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</si>
  <si>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</si>
  <si>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</si>
  <si>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</si>
  <si>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</si>
  <si>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</si>
  <si>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</si>
  <si>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</si>
  <si>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</si>
  <si>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</si>
  <si>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</si>
  <si>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</si>
  <si>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</si>
  <si>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</si>
  <si>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</si>
  <si>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</si>
  <si>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</si>
  <si>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</si>
  <si>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</si>
  <si>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</si>
  <si>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</si>
  <si>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</si>
  <si>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</si>
  <si>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</si>
  <si>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</si>
  <si>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</si>
  <si>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</si>
  <si>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</si>
  <si>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</si>
  <si>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</si>
  <si>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</si>
  <si>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</si>
  <si>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</si>
  <si>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</si>
  <si>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</si>
  <si>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</si>
  <si>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</si>
  <si>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</si>
  <si>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</si>
  <si>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</si>
  <si>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</si>
  <si>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</si>
  <si>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</si>
  <si>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</si>
  <si>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</si>
  <si>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</si>
  <si>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</si>
  <si>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</si>
  <si>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</si>
  <si>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</si>
  <si>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</si>
  <si>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</si>
  <si>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</si>
  <si>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</si>
  <si>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</si>
  <si>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</si>
  <si>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</si>
  <si>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</si>
  <si>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</si>
  <si>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</si>
  <si>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</si>
  <si>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</si>
  <si>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</si>
  <si>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</si>
  <si>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</si>
  <si>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</si>
  <si>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</si>
  <si>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</si>
  <si>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</si>
  <si>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</si>
  <si>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</si>
  <si>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</si>
  <si>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</si>
  <si>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</si>
  <si>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</si>
  <si>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</si>
  <si>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</si>
  <si>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</si>
  <si>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</si>
  <si>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</si>
  <si>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</si>
  <si>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</si>
  <si>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</si>
  <si>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</si>
  <si>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</si>
  <si>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</si>
  <si>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</si>
  <si>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</si>
  <si>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</si>
  <si>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</si>
  <si>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</si>
  <si>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</si>
  <si>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</si>
  <si>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</si>
  <si>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</si>
  <si>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</si>
  <si>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</si>
  <si>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</si>
  <si>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</si>
  <si>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</si>
  <si>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</si>
  <si>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</si>
  <si>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</si>
  <si>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</si>
  <si>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</si>
  <si>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</si>
  <si>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</si>
  <si>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</si>
  <si>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</si>
  <si>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</si>
  <si>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</si>
  <si>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</si>
  <si>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</si>
  <si>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</si>
  <si>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</si>
  <si>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</si>
  <si>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</si>
  <si>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</si>
  <si>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</si>
  <si>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</si>
  <si>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</si>
  <si>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</si>
  <si>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</si>
  <si>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</si>
  <si>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</si>
  <si>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</si>
  <si>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</si>
  <si>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</si>
  <si>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</si>
  <si>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</si>
  <si>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</si>
  <si>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</si>
  <si>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</si>
  <si>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</si>
  <si>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</si>
  <si>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</si>
  <si>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</si>
  <si>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</si>
  <si>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</si>
  <si>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</si>
  <si>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</si>
  <si>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</si>
  <si>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</si>
  <si>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</si>
  <si>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</si>
  <si>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</si>
  <si>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</si>
  <si>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</si>
  <si>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</si>
  <si>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</si>
  <si>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</si>
  <si>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</si>
  <si>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</si>
  <si>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</si>
  <si>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</si>
  <si>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</si>
  <si>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</si>
  <si>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</si>
  <si>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</si>
  <si>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</si>
  <si>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</si>
  <si>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</si>
  <si>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</si>
  <si>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</si>
  <si>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</si>
  <si>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</si>
  <si>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</si>
  <si>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</si>
  <si>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</si>
  <si>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</si>
  <si>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</si>
  <si>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</si>
  <si>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</si>
  <si>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</si>
  <si>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</si>
  <si>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</si>
  <si>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</si>
  <si>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</si>
  <si>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</si>
  <si>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</si>
  <si>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</si>
  <si>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</si>
  <si>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</si>
  <si>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</si>
  <si>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</si>
  <si>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</si>
  <si>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</si>
  <si>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</si>
  <si>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</si>
  <si>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</si>
  <si>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</si>
  <si>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</si>
  <si>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</si>
  <si>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</si>
  <si>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</si>
  <si>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</si>
  <si>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</si>
  <si>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</si>
  <si>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</si>
  <si>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</si>
  <si>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</si>
  <si>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</si>
  <si>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</si>
  <si>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</si>
  <si>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</si>
  <si>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</si>
  <si>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</si>
  <si>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</si>
  <si>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</si>
  <si>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</si>
  <si>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</si>
  <si>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</si>
  <si>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</si>
  <si>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</si>
  <si>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</si>
  <si>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</si>
  <si>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</si>
  <si>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</si>
  <si>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</si>
  <si>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</si>
  <si>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</si>
  <si>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</si>
  <si>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</si>
  <si>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</si>
  <si>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</si>
  <si>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</si>
  <si>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</si>
  <si>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</si>
  <si>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</si>
  <si>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</si>
  <si>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</si>
  <si>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</si>
  <si>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</si>
  <si>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</si>
  <si>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</si>
  <si>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</si>
  <si>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</si>
  <si>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</si>
  <si>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</si>
  <si>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</si>
  <si>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</si>
  <si>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</si>
  <si>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</si>
  <si>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</si>
  <si>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</si>
  <si>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</si>
  <si>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</si>
  <si>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</si>
  <si>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</si>
  <si>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</si>
  <si>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</si>
  <si>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</si>
  <si>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</si>
  <si>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</si>
  <si>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</si>
  <si>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</si>
  <si>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</si>
  <si>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</si>
  <si>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</si>
  <si>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</si>
  <si>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</si>
  <si>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</si>
  <si>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</si>
  <si>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</si>
  <si>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</si>
  <si>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</si>
  <si>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</si>
  <si>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</si>
  <si>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</si>
  <si>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</si>
  <si>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</si>
  <si>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</si>
  <si>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</si>
  <si>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</si>
  <si>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</si>
  <si>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</si>
  <si>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</si>
  <si>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</si>
  <si>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</si>
  <si>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</si>
  <si>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</si>
  <si>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</si>
  <si>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</si>
  <si>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</si>
  <si>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</si>
  <si>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</si>
  <si>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</si>
  <si>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</si>
  <si>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</si>
  <si>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</si>
  <si>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</si>
  <si>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</si>
  <si>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</si>
  <si>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</si>
  <si>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</si>
  <si>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</si>
  <si>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</si>
  <si>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</si>
  <si>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</si>
  <si>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</si>
  <si>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</si>
  <si>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</si>
  <si>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</si>
  <si>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</si>
  <si>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</si>
  <si>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</si>
  <si>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</si>
  <si>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</si>
  <si>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</si>
  <si>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</si>
  <si>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</si>
  <si>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</si>
  <si>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</si>
  <si>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</si>
  <si>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</si>
  <si>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</si>
  <si>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</si>
  <si>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</si>
  <si>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</si>
  <si>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</si>
  <si>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</si>
  <si>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</si>
  <si>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</si>
  <si>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</si>
  <si>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</si>
  <si>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</si>
  <si>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</si>
  <si>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</si>
  <si>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</si>
  <si>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</si>
  <si>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</si>
  <si>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</si>
  <si>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</si>
  <si>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</si>
  <si>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</si>
  <si>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</si>
  <si>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</si>
  <si>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</si>
  <si>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</si>
  <si>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</si>
  <si>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</si>
  <si>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</si>
  <si>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</si>
  <si>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</si>
  <si>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</si>
  <si>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</si>
  <si>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</si>
  <si>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</si>
  <si>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</si>
  <si>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</si>
  <si>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</si>
  <si>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</si>
  <si>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</si>
  <si>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</si>
  <si>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</si>
  <si>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</si>
  <si>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</si>
  <si>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</si>
  <si>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</si>
  <si>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</si>
  <si>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</si>
  <si>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</si>
  <si>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</si>
  <si>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</si>
  <si>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</si>
  <si>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</si>
  <si>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</si>
  <si>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</si>
  <si>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</si>
  <si>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</si>
  <si>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</si>
  <si>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</si>
  <si>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</si>
  <si>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</si>
  <si>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</si>
  <si>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</si>
  <si>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</si>
  <si>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</si>
  <si>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</si>
  <si>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</si>
  <si>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</si>
  <si>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</si>
  <si>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</si>
  <si>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</si>
  <si>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</si>
  <si>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</si>
  <si>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</si>
  <si>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</si>
  <si>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</si>
  <si>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</si>
  <si>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</si>
  <si>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</si>
  <si>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</si>
  <si>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</si>
  <si>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</si>
  <si>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</si>
  <si>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</si>
  <si>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</si>
  <si>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</si>
  <si>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</si>
  <si>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</si>
  <si>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</si>
  <si>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</si>
  <si>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</si>
  <si>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</si>
  <si>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</si>
  <si>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</si>
  <si>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</si>
  <si>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</si>
  <si>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</si>
  <si>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</si>
  <si>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</si>
  <si>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</si>
  <si>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</si>
  <si>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</si>
  <si>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</si>
  <si>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</si>
  <si>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</si>
  <si>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</si>
  <si>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</si>
  <si>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</si>
  <si>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</si>
  <si>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</si>
  <si>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</si>
  <si>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</si>
  <si>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</si>
  <si>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</si>
  <si>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</si>
  <si>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</si>
  <si>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</si>
  <si>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</si>
  <si>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</si>
  <si>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</si>
  <si>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</si>
  <si>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</si>
  <si>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</si>
  <si>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</si>
  <si>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</si>
  <si>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</si>
  <si>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</si>
  <si>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</si>
  <si>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</si>
  <si>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</si>
  <si>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</si>
  <si>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</si>
  <si>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</si>
  <si>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</si>
  <si>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</si>
  <si>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</si>
  <si>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</si>
  <si>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</si>
  <si>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</si>
  <si>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</si>
  <si>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</si>
  <si>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</si>
  <si>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</si>
  <si>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</si>
  <si>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</si>
  <si>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</si>
  <si>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</si>
  <si>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</si>
  <si>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</si>
  <si>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</si>
  <si>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</si>
  <si>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</si>
  <si>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</si>
  <si>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</si>
  <si>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</si>
  <si>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</si>
  <si>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</si>
  <si>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</si>
  <si>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</si>
  <si>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</si>
  <si>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</si>
  <si>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</si>
  <si>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</si>
  <si>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</si>
  <si>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</si>
  <si>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</si>
  <si>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</si>
  <si>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</si>
  <si>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</si>
  <si>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</si>
  <si>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</si>
  <si>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</si>
  <si>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</si>
  <si>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</si>
  <si>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</si>
  <si>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</si>
  <si>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</si>
  <si>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</si>
  <si>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</si>
  <si>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</si>
  <si>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</si>
  <si>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</si>
  <si>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</si>
  <si>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</si>
  <si>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</si>
  <si>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</si>
  <si>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</si>
  <si>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</si>
  <si>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</si>
  <si>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</si>
  <si>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</si>
  <si>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</si>
  <si>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</si>
  <si>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</si>
  <si>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</si>
  <si>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</si>
  <si>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</si>
  <si>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</si>
  <si>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</si>
  <si>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</si>
  <si>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</si>
  <si>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</si>
  <si>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</si>
  <si>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</si>
  <si>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</si>
  <si>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</si>
  <si>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</si>
  <si>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</si>
  <si>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</si>
  <si>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</si>
  <si>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</si>
  <si>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</si>
  <si>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</si>
  <si>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</si>
  <si>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</si>
  <si>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</si>
  <si>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</si>
  <si>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</si>
  <si>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</si>
  <si>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</si>
  <si>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</si>
  <si>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</si>
  <si>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</si>
  <si>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</si>
  <si>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</si>
  <si>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</si>
  <si>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</si>
  <si>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</si>
  <si>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</si>
  <si>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</si>
  <si>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</si>
  <si>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</si>
  <si>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</si>
  <si>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</si>
  <si>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</si>
  <si>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</si>
  <si>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</si>
  <si>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</si>
  <si>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</si>
  <si>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</si>
  <si>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</si>
  <si>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</si>
  <si>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</si>
  <si>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</si>
  <si>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</si>
  <si>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</si>
  <si>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</si>
  <si>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</si>
  <si>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</si>
  <si>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</si>
  <si>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</si>
  <si>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</si>
  <si>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</si>
  <si>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</si>
  <si>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</si>
  <si>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</si>
  <si>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</si>
  <si>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</si>
  <si>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</si>
  <si>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</si>
  <si>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</si>
  <si>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</si>
  <si>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</si>
  <si>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</si>
  <si>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</si>
  <si>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</si>
  <si>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</si>
  <si>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</si>
  <si>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</si>
  <si>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</si>
  <si>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</si>
  <si>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</si>
  <si>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</si>
  <si>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</si>
  <si>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</si>
  <si>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</si>
  <si>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</si>
  <si>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</si>
  <si>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</si>
  <si>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</si>
  <si>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</si>
  <si>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</si>
  <si>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</si>
  <si>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</si>
  <si>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</si>
  <si>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</si>
  <si>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</si>
  <si>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</si>
  <si>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</si>
  <si>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</si>
  <si>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</si>
  <si>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</si>
  <si>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</si>
  <si>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</si>
  <si>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</si>
  <si>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</si>
  <si>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</si>
  <si>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</si>
  <si>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</si>
  <si>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</si>
  <si>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</si>
  <si>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</si>
  <si>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</si>
  <si>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</si>
  <si>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</si>
  <si>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</si>
  <si>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</si>
  <si>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</si>
  <si>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</si>
  <si>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</si>
  <si>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</si>
  <si>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</si>
  <si>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</si>
  <si>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</si>
  <si>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</si>
  <si>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</si>
  <si>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</si>
  <si>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</si>
  <si>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</si>
  <si>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</si>
  <si>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</si>
  <si>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</si>
  <si>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</si>
  <si>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</si>
  <si>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</si>
  <si>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</si>
  <si>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</si>
  <si>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</si>
  <si>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</si>
  <si>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</si>
  <si>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</si>
  <si>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</si>
  <si>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</si>
  <si>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</si>
  <si>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</si>
  <si>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</si>
  <si>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</si>
  <si>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</si>
  <si>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</si>
  <si>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</si>
  <si>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</si>
  <si>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</si>
  <si>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</si>
  <si>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</si>
  <si>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</si>
  <si>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</si>
  <si>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</si>
  <si>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</si>
  <si>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</si>
  <si>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</si>
  <si>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</si>
  <si>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</si>
  <si>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</si>
  <si>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</si>
  <si>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</si>
  <si>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</si>
  <si>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</si>
  <si>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</si>
  <si>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</si>
  <si>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</si>
  <si>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</si>
  <si>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</si>
  <si>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</si>
  <si>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</si>
  <si>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</si>
  <si>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</si>
  <si>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</si>
  <si>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</si>
  <si>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</si>
  <si>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</si>
  <si>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</si>
  <si>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</si>
  <si>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</si>
  <si>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</si>
  <si>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</si>
  <si>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</si>
  <si>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</si>
  <si>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</si>
  <si>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</si>
  <si>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</si>
  <si>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</si>
  <si>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</si>
  <si>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</si>
  <si>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</si>
  <si>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</si>
  <si>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</si>
  <si>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</si>
  <si>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</si>
  <si>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</si>
  <si>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</si>
  <si>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</si>
  <si>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</si>
  <si>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</si>
  <si>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</si>
  <si>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</si>
  <si>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</si>
  <si>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</si>
  <si>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</si>
  <si>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</si>
  <si>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</si>
  <si>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</si>
  <si>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</si>
  <si>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</si>
  <si>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</si>
  <si>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</si>
  <si>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</si>
  <si>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</si>
  <si>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</si>
  <si>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</si>
  <si>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</si>
  <si>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</si>
  <si>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</si>
  <si>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</si>
  <si>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</si>
  <si>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</si>
  <si>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</si>
  <si>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</si>
  <si>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</si>
  <si>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</si>
  <si>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</si>
  <si>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</si>
  <si>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</si>
  <si>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</si>
  <si>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</si>
  <si>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</si>
  <si>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</si>
  <si>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</si>
  <si>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</si>
  <si>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</si>
  <si>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</si>
  <si>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</si>
  <si>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</si>
  <si>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</si>
  <si>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</si>
  <si>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</si>
  <si>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</si>
  <si>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</si>
  <si>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</si>
  <si>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</si>
  <si>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</si>
  <si>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</si>
  <si>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</si>
  <si>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</si>
  <si>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</si>
  <si>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</si>
  <si>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</si>
  <si>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</si>
  <si>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</si>
  <si>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</si>
  <si>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</si>
  <si>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</si>
  <si>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</si>
  <si>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</si>
  <si>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</si>
  <si>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</si>
  <si>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</si>
  <si>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</si>
  <si>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</si>
  <si>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</si>
  <si>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</si>
  <si>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</si>
  <si>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</si>
  <si>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</si>
  <si>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</si>
  <si>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</si>
  <si>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</si>
  <si>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</si>
  <si>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</si>
  <si>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</si>
  <si>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</si>
  <si>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</si>
  <si>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</si>
  <si>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</si>
  <si>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</si>
  <si>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</si>
  <si>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</si>
  <si>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</si>
  <si>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</si>
  <si>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</si>
  <si>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</si>
  <si>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</si>
  <si>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</si>
  <si>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</si>
  <si>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</si>
  <si>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</si>
  <si>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</si>
  <si>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</si>
  <si>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</si>
  <si>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</si>
  <si>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</si>
  <si>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</si>
  <si>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</si>
  <si>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</si>
  <si>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</si>
  <si>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</si>
  <si>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</si>
  <si>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</si>
  <si>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</si>
  <si>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</si>
  <si>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</si>
  <si>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</si>
  <si>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</si>
  <si>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</si>
  <si>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</si>
  <si>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</si>
  <si>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</si>
  <si>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</si>
  <si>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</si>
  <si>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</si>
  <si>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</si>
  <si>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</si>
  <si>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</si>
  <si>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</si>
  <si>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</si>
  <si>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</si>
  <si>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</si>
  <si>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</si>
  <si>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</si>
  <si>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</si>
  <si>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</si>
  <si>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</si>
  <si>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</si>
  <si>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</si>
  <si>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</si>
  <si>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</si>
  <si>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</si>
  <si>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</si>
  <si>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</si>
  <si>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</si>
  <si>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</si>
  <si>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</si>
  <si>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</si>
  <si>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</si>
  <si>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</si>
  <si>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</si>
  <si>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</si>
  <si>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</si>
  <si>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</si>
  <si>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</si>
  <si>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</si>
  <si>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</si>
  <si>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</si>
  <si>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</si>
  <si>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</si>
  <si>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</si>
  <si>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</si>
  <si>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</si>
  <si>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</si>
  <si>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</si>
  <si>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</si>
  <si>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</si>
  <si>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</si>
  <si>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</si>
  <si>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</si>
  <si>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</si>
  <si>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</si>
  <si>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</si>
  <si>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</si>
  <si>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</si>
  <si>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</si>
  <si>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</si>
  <si>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</si>
  <si>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</si>
  <si>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</si>
  <si>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</si>
  <si>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</si>
  <si>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</si>
  <si>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</si>
  <si>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</si>
  <si>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</si>
  <si>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</si>
  <si>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</si>
  <si>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</si>
  <si>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</si>
  <si>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</si>
  <si>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</si>
  <si>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</si>
  <si>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</si>
  <si>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</si>
  <si>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</si>
  <si>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</si>
  <si>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</si>
  <si>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</si>
  <si>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</si>
  <si>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</si>
  <si>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</si>
  <si>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</si>
  <si>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</si>
  <si>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</si>
  <si>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</si>
  <si>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</si>
  <si>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</si>
  <si>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</si>
  <si>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</si>
  <si>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</si>
  <si>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</si>
  <si>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</si>
  <si>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</si>
  <si>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</si>
  <si>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</si>
  <si>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</si>
  <si>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</si>
  <si>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</si>
  <si>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</si>
  <si>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</si>
  <si>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</si>
  <si>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</si>
  <si>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</si>
  <si>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</si>
  <si>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</si>
  <si>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</si>
  <si>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</si>
  <si>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</si>
  <si>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</si>
  <si>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</si>
  <si>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</si>
  <si>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</si>
  <si>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</si>
  <si>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</si>
  <si>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</si>
  <si>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</si>
  <si>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</si>
  <si>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</si>
  <si>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</si>
  <si>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</si>
  <si>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</si>
  <si>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</si>
  <si>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</si>
  <si>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</si>
  <si>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</si>
  <si>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</si>
  <si>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</si>
  <si>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</si>
  <si>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</si>
  <si>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</si>
  <si>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</si>
  <si>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</si>
  <si>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</si>
  <si>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</si>
  <si>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</si>
  <si>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</si>
  <si>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</si>
  <si>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</si>
  <si>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</si>
  <si>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</si>
  <si>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</si>
  <si>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</si>
  <si>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</si>
  <si>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</si>
  <si>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</si>
  <si>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</si>
  <si>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</si>
  <si>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</si>
  <si>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</si>
  <si>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</si>
  <si>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</si>
  <si>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</si>
  <si>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</si>
  <si>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</si>
  <si>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</si>
  <si>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</si>
  <si>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</si>
  <si>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</si>
  <si>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</si>
  <si>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</si>
  <si>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</si>
  <si>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</si>
  <si>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</si>
  <si>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</si>
  <si>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</si>
  <si>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</si>
  <si>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</si>
  <si>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</si>
  <si>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</si>
  <si>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</si>
  <si>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</si>
  <si>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</si>
  <si>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</si>
  <si>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</si>
  <si>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</si>
  <si>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</si>
  <si>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</si>
  <si>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</si>
  <si>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</si>
  <si>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</si>
  <si>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</si>
  <si>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</si>
  <si>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</si>
  <si>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</si>
  <si>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</si>
  <si>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</si>
  <si>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</si>
  <si>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</si>
  <si>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</si>
  <si>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</si>
  <si>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</si>
  <si>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</si>
  <si>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</si>
  <si>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</si>
  <si>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</si>
  <si>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</si>
  <si>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</si>
  <si>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</si>
  <si>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</si>
  <si>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</si>
  <si>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</si>
  <si>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</si>
  <si>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</si>
  <si>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</si>
  <si>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</si>
  <si>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</si>
  <si>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</si>
  <si>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</si>
  <si>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</si>
  <si>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</si>
  <si>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</si>
  <si>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</si>
  <si>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</si>
  <si>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</si>
  <si>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</si>
  <si>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</si>
  <si>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</si>
  <si>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</si>
  <si>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</si>
  <si>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</si>
  <si>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</si>
  <si>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</si>
  <si>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</si>
  <si>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</si>
  <si>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</si>
  <si>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</si>
  <si>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</si>
  <si>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</si>
  <si>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</si>
  <si>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</si>
  <si>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</si>
  <si>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</si>
  <si>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</si>
  <si>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</si>
  <si>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</si>
  <si>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</si>
  <si>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</si>
  <si>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</si>
  <si>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</si>
  <si>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</si>
  <si>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</si>
  <si>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</si>
  <si>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</si>
  <si>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</si>
  <si>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</si>
  <si>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</si>
  <si>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</si>
  <si>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</si>
  <si>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</si>
  <si>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</si>
  <si>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</si>
  <si>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</si>
  <si>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</si>
  <si>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</si>
  <si>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</si>
  <si>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</si>
  <si>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</si>
  <si>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</si>
  <si>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</si>
  <si>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</si>
  <si>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</si>
  <si>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</si>
  <si>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</si>
  <si>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</si>
  <si>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</si>
  <si>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</si>
  <si>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</si>
  <si>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</si>
  <si>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</si>
  <si>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</si>
  <si>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</si>
  <si>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</si>
  <si>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</si>
  <si>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</si>
  <si>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</si>
  <si>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</si>
  <si>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</si>
  <si>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</si>
  <si>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</si>
  <si>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</si>
  <si>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</si>
  <si>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</si>
  <si>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</si>
  <si>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</si>
  <si>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</si>
  <si>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</si>
  <si>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</si>
  <si>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</si>
  <si>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</si>
  <si>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</si>
  <si>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</si>
  <si>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</si>
  <si>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</si>
  <si>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</si>
  <si>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</si>
  <si>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</si>
  <si>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</si>
  <si>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</si>
  <si>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</si>
  <si>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</si>
  <si>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</si>
  <si>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</si>
  <si>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</si>
  <si>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</si>
  <si>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</si>
  <si>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</si>
  <si>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</si>
  <si>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</si>
  <si>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</si>
  <si>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</si>
  <si>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</si>
  <si>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</si>
  <si>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</si>
  <si>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</si>
  <si>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</si>
  <si>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</si>
  <si>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</si>
  <si>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</si>
  <si>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</si>
  <si>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</si>
  <si>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</si>
  <si>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</si>
  <si>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</si>
  <si>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</si>
  <si>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</si>
  <si>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</si>
  <si>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</si>
  <si>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</si>
  <si>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</si>
  <si>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</si>
  <si>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</si>
  <si>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</si>
  <si>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</si>
  <si>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</si>
  <si>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</si>
  <si>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</si>
  <si>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</si>
  <si>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</si>
  <si>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</si>
  <si>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</si>
  <si>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</si>
  <si>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</si>
  <si>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</si>
  <si>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</si>
  <si>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</si>
  <si>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</si>
  <si>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</si>
  <si>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</si>
  <si>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</si>
  <si>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</si>
  <si>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</si>
  <si>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</si>
  <si>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</si>
  <si>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</si>
  <si>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</si>
  <si>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</si>
  <si>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</si>
  <si>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</si>
  <si>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</si>
  <si>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</si>
  <si>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</si>
  <si>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</si>
  <si>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</si>
  <si>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</si>
  <si>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</si>
  <si>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</si>
  <si>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</si>
  <si>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</si>
  <si>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</si>
  <si>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</si>
  <si>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</si>
  <si>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</si>
  <si>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</si>
  <si>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</si>
  <si>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</si>
  <si>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</si>
  <si>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</si>
  <si>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</si>
  <si>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</si>
  <si>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</si>
  <si>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</si>
  <si>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</si>
  <si>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</si>
  <si>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</si>
  <si>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</si>
  <si>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</si>
  <si>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</si>
  <si>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</si>
  <si>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</si>
  <si>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</si>
  <si>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</si>
  <si>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</si>
  <si>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</si>
  <si>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</si>
  <si>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</si>
  <si>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</si>
  <si>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</si>
  <si>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</si>
  <si>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</si>
  <si>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</si>
  <si>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</si>
  <si>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</si>
  <si>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</si>
  <si>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</si>
  <si>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</si>
  <si>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</si>
  <si>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</si>
  <si>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</si>
  <si>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</si>
  <si>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</si>
  <si>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</si>
  <si>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</si>
  <si>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</si>
  <si>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</si>
  <si>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</si>
  <si>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</si>
  <si>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</si>
  <si>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</si>
  <si>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</si>
  <si>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</si>
  <si>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</si>
  <si>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</si>
  <si>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</si>
  <si>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</si>
  <si>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</si>
  <si>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</si>
  <si>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</si>
  <si>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</si>
  <si>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</si>
  <si>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</si>
  <si>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</si>
  <si>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</si>
  <si>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</si>
  <si>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</si>
  <si>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</si>
  <si>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</si>
  <si>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</si>
  <si>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</si>
  <si>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</si>
  <si>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</si>
  <si>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</si>
  <si>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</si>
  <si>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</si>
  <si>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</si>
  <si>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</si>
  <si>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</si>
  <si>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</si>
  <si>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</si>
  <si>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</si>
  <si>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</si>
  <si>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</si>
  <si>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</si>
  <si>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</si>
  <si>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</si>
  <si>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</si>
  <si>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</si>
  <si>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</si>
  <si>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</si>
  <si>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</si>
  <si>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</si>
  <si>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</si>
  <si>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</si>
  <si>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</si>
  <si>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</si>
  <si>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</si>
  <si>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</si>
  <si>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</si>
  <si>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</si>
  <si>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</si>
  <si>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</si>
  <si>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</si>
  <si>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</si>
  <si>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</si>
  <si>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</si>
  <si>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</si>
  <si>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</si>
  <si>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</si>
  <si>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</si>
  <si>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</si>
  <si>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</si>
  <si>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</si>
  <si>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</si>
  <si>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</si>
  <si>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</si>
  <si>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</si>
  <si>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</si>
  <si>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</si>
  <si>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</si>
  <si>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</si>
  <si>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</si>
  <si>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</si>
  <si>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</si>
  <si>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</si>
  <si>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</si>
  <si>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</si>
  <si>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</si>
  <si>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</si>
  <si>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</si>
  <si>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</si>
  <si>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</si>
  <si>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</si>
  <si>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</si>
  <si>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</si>
  <si>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</si>
  <si>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</si>
  <si>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</si>
  <si>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</si>
  <si>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</si>
  <si>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</si>
  <si>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</si>
  <si>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</si>
  <si>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</si>
  <si>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</si>
  <si>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</si>
  <si>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</si>
  <si>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</si>
  <si>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</si>
  <si>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</si>
  <si>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</si>
  <si>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</si>
  <si>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</si>
  <si>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</si>
  <si>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</si>
  <si>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</si>
  <si>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</si>
  <si>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</si>
  <si>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</si>
  <si>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</si>
  <si>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</si>
  <si>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</si>
  <si>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</si>
  <si>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</si>
  <si>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</si>
  <si>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</si>
  <si>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</si>
  <si>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</si>
  <si>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</si>
  <si>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</si>
  <si>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</si>
  <si>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</si>
  <si>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</si>
  <si>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</si>
  <si>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</si>
  <si>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</si>
  <si>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</si>
  <si>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</si>
  <si>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</si>
  <si>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</si>
  <si>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</si>
  <si>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</si>
  <si>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</si>
  <si>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</si>
  <si>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</si>
  <si>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</si>
  <si>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</si>
  <si>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</si>
  <si>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</si>
  <si>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</si>
  <si>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</si>
  <si>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</si>
  <si>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</si>
  <si>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</si>
  <si>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</si>
  <si>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</si>
  <si>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</si>
  <si>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</si>
  <si>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</si>
  <si>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</si>
  <si>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</si>
  <si>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</si>
  <si>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</si>
  <si>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</si>
  <si>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</si>
  <si>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</si>
  <si>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</si>
  <si>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</si>
  <si>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</si>
  <si>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</si>
  <si>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</si>
  <si>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</si>
  <si>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</si>
  <si>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</si>
  <si>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</si>
  <si>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</si>
  <si>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</si>
  <si>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</si>
  <si>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</si>
  <si>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</si>
  <si>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</si>
  <si>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</si>
  <si>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</si>
  <si>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</si>
  <si>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</si>
  <si>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</si>
  <si>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</si>
  <si>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</si>
  <si>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</si>
  <si>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</si>
  <si>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</si>
  <si>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</si>
  <si>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</si>
  <si>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</si>
  <si>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</si>
  <si>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</si>
  <si>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</si>
  <si>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</si>
  <si>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</si>
  <si>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</si>
  <si>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</si>
  <si>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</si>
  <si>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</si>
  <si>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</si>
  <si>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</si>
  <si>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</si>
  <si>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</si>
  <si>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</si>
  <si>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</si>
  <si>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</si>
  <si>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</si>
  <si>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</si>
  <si>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</si>
  <si>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</si>
  <si>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</si>
  <si>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</si>
  <si>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</si>
  <si>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</si>
  <si>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</si>
  <si>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</si>
  <si>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</si>
  <si>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</si>
  <si>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</si>
  <si>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</si>
  <si>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</si>
  <si>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</si>
  <si>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</si>
  <si>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</si>
  <si>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</si>
  <si>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</si>
  <si>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</si>
  <si>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</si>
  <si>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</si>
  <si>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</si>
  <si>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</si>
  <si>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</si>
  <si>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</si>
  <si>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</si>
  <si>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</si>
  <si>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</si>
  <si>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</si>
  <si>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</si>
  <si>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</si>
  <si>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</si>
  <si>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</si>
  <si>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</si>
  <si>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</si>
  <si>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</si>
  <si>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</si>
  <si>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</si>
  <si>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</si>
  <si>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</si>
  <si>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</si>
  <si>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</si>
  <si>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</si>
  <si>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</si>
  <si>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</si>
  <si>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</si>
  <si>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</si>
  <si>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</si>
  <si>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</si>
  <si>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</si>
  <si>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</si>
  <si>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</si>
  <si>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</si>
  <si>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</si>
  <si>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</si>
  <si>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</si>
  <si>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</si>
  <si>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</si>
  <si>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</si>
  <si>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</si>
  <si>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</si>
  <si>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</si>
  <si>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</si>
  <si>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</si>
  <si>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</si>
  <si>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</si>
  <si>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</si>
  <si>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</si>
  <si>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</si>
  <si>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</si>
  <si>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</si>
  <si>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</si>
  <si>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</si>
  <si>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</si>
  <si>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</si>
  <si>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</si>
  <si>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</si>
  <si>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</si>
  <si>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</si>
  <si>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</si>
  <si>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</si>
  <si>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</si>
  <si>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</si>
  <si>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</si>
  <si>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</si>
  <si>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</si>
  <si>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</si>
  <si>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</si>
  <si>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</si>
  <si>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</si>
  <si>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</si>
  <si>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</si>
  <si>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</si>
  <si>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</si>
  <si>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</si>
  <si>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</si>
  <si>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</si>
  <si>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</si>
  <si>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</si>
  <si>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</si>
  <si>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</si>
  <si>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</si>
  <si>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</si>
  <si>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</si>
  <si>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</si>
  <si>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</si>
  <si>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</si>
  <si>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</si>
  <si>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</si>
  <si>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</si>
  <si>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</si>
  <si>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</si>
  <si>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</si>
  <si>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</si>
  <si>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</si>
  <si>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</si>
  <si>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</si>
  <si>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</si>
  <si>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</si>
  <si>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</si>
  <si>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</si>
  <si>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</si>
  <si>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</si>
  <si>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</si>
  <si>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</si>
  <si>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</si>
  <si>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</si>
  <si>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</si>
  <si>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</si>
  <si>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</si>
  <si>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</si>
  <si>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</si>
  <si>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</si>
  <si>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</si>
  <si>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</si>
  <si>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</si>
  <si>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</si>
  <si>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</si>
  <si>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</si>
  <si>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</si>
  <si>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</si>
  <si>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</si>
  <si>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</si>
  <si>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</si>
  <si>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</si>
  <si>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</si>
  <si>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</si>
  <si>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</si>
  <si>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</si>
  <si>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</si>
  <si>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</si>
  <si>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</si>
  <si>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</si>
  <si>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</si>
  <si>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</si>
  <si>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</si>
  <si>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</si>
  <si>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</si>
  <si>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</si>
  <si>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</si>
  <si>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</si>
  <si>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</si>
  <si>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</si>
  <si>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</si>
  <si>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</si>
  <si>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</si>
  <si>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</si>
  <si>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</si>
  <si>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</si>
  <si>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</si>
  <si>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</si>
  <si>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</si>
  <si>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</si>
  <si>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</si>
  <si>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</si>
  <si>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</si>
  <si>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</si>
  <si>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</si>
  <si>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</si>
  <si>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</si>
  <si>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</si>
  <si>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</si>
  <si>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</si>
  <si>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</si>
  <si>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</si>
  <si>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</si>
  <si>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</si>
  <si>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</si>
  <si>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</si>
  <si>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</si>
  <si>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</si>
  <si>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</si>
  <si>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</si>
  <si>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</si>
  <si>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</si>
  <si>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</si>
  <si>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</si>
  <si>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</si>
  <si>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</si>
  <si>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</si>
  <si>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</si>
  <si>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</si>
  <si>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</si>
  <si>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</si>
  <si>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</si>
  <si>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</si>
  <si>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</si>
  <si>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</si>
  <si>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</si>
  <si>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</si>
  <si>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</si>
  <si>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</si>
  <si>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</si>
  <si>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</si>
  <si>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</si>
  <si>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</si>
  <si>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</si>
  <si>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</si>
  <si>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</si>
  <si>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</si>
  <si>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</si>
  <si>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</si>
  <si>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</si>
  <si>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</si>
  <si>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</si>
  <si>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</si>
  <si>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</si>
  <si>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</si>
  <si>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</si>
  <si>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</si>
  <si>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</si>
  <si>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</si>
  <si>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</si>
  <si>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</si>
  <si>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</si>
  <si>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</si>
  <si>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</si>
  <si>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</si>
  <si>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</si>
  <si>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</si>
  <si>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</si>
  <si>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</si>
  <si>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</si>
  <si>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</si>
  <si>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</si>
  <si>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</si>
  <si>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</si>
  <si>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</si>
  <si>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</si>
  <si>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</si>
  <si>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</si>
  <si>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</si>
  <si>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</si>
  <si>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</si>
  <si>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</si>
  <si>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</si>
  <si>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</si>
  <si>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</si>
  <si>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</si>
  <si>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</si>
  <si>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</si>
  <si>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</si>
  <si>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</si>
  <si>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</si>
  <si>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</si>
  <si>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</si>
  <si>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</si>
  <si>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</si>
  <si>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</si>
  <si>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</si>
  <si>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</si>
  <si>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</si>
  <si>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</si>
  <si>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</si>
  <si>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</si>
  <si>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</si>
  <si>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</si>
  <si>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</si>
  <si>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</si>
  <si>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</si>
  <si>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</si>
  <si>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</si>
  <si>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</si>
  <si>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</si>
  <si>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</si>
  <si>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</si>
  <si>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</si>
  <si>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</si>
  <si>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</si>
  <si>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</si>
  <si>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</si>
  <si>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</si>
  <si>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</si>
  <si>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</si>
  <si>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</si>
  <si>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</si>
  <si>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</si>
  <si>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</si>
  <si>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</si>
  <si>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</si>
  <si>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</si>
  <si>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</si>
  <si>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</si>
  <si>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</si>
  <si>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</si>
  <si>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</si>
  <si>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</si>
  <si>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</si>
  <si>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</si>
  <si>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</si>
  <si>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</si>
  <si>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</si>
  <si>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</si>
  <si>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</si>
  <si>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</si>
  <si>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</si>
  <si>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</si>
  <si>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</si>
  <si>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</si>
  <si>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</si>
  <si>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</si>
  <si>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</si>
  <si>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</si>
  <si>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</si>
  <si>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</si>
  <si>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</si>
  <si>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</si>
  <si>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</si>
  <si>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</si>
  <si>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</si>
  <si>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</si>
  <si>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</si>
  <si>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</si>
  <si>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</si>
  <si>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</si>
  <si>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</si>
  <si>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</si>
  <si>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</si>
  <si>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</si>
  <si>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</si>
  <si>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</si>
  <si>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</si>
  <si>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</si>
  <si>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</si>
  <si>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</si>
  <si>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</si>
  <si>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</si>
  <si>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</si>
  <si>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</si>
  <si>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</si>
  <si>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</si>
  <si>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</si>
  <si>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</si>
  <si>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</si>
  <si>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</si>
  <si>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</si>
  <si>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</si>
  <si>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</si>
  <si>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</si>
  <si>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</si>
  <si>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</si>
  <si>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</si>
  <si>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</si>
  <si>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</si>
  <si>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</si>
  <si>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</si>
  <si>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</si>
  <si>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</si>
  <si>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</si>
  <si>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</si>
  <si>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</si>
  <si>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</si>
  <si>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</si>
  <si>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</si>
  <si>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</si>
  <si>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</si>
  <si>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</si>
  <si>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</si>
  <si>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</si>
  <si>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</si>
  <si>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</si>
  <si>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</si>
  <si>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</si>
  <si>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</si>
  <si>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</si>
  <si>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</si>
  <si>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</si>
  <si>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</si>
  <si>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</si>
  <si>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</si>
  <si>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</si>
  <si>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</si>
  <si>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</si>
  <si>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</si>
  <si>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</si>
  <si>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</si>
  <si>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</si>
  <si>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</si>
  <si>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</si>
  <si>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</si>
  <si>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</si>
  <si>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</si>
  <si>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</si>
  <si>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</si>
  <si>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</si>
  <si>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</si>
  <si>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</si>
  <si>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</si>
  <si>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</si>
  <si>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</si>
  <si>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</si>
  <si>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</si>
  <si>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</si>
  <si>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</si>
  <si>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</si>
  <si>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</si>
  <si>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</si>
  <si>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</si>
  <si>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</si>
  <si>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</si>
  <si>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</si>
  <si>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</si>
  <si>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</si>
  <si>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</si>
  <si>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</si>
  <si>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</si>
  <si>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</si>
  <si>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</si>
  <si>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</si>
  <si>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</si>
  <si>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</si>
  <si>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</si>
  <si>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</si>
  <si>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</si>
  <si>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</si>
  <si>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</si>
  <si>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</si>
  <si>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</si>
  <si>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</si>
  <si>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</si>
  <si>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</si>
  <si>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</si>
  <si>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</si>
  <si>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</si>
  <si>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</si>
  <si>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</si>
  <si>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</si>
  <si>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</si>
  <si>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</si>
  <si>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</si>
  <si>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</si>
  <si>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</si>
  <si>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</si>
  <si>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</si>
  <si>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</si>
  <si>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</si>
  <si>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</si>
  <si>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</si>
  <si>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</si>
  <si>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</si>
  <si>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</si>
  <si>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</si>
  <si>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</si>
  <si>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</si>
  <si>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</si>
  <si>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</si>
  <si>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</si>
  <si>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</si>
  <si>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</si>
  <si>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</si>
  <si>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</si>
  <si>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</si>
  <si>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</si>
  <si>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</si>
  <si>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</si>
  <si>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</si>
  <si>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</si>
  <si>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</si>
  <si>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</si>
  <si>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</si>
  <si>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</si>
  <si>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</si>
  <si>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</si>
  <si>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</si>
  <si>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</si>
  <si>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</si>
  <si>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</si>
  <si>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</si>
  <si>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</si>
  <si>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</si>
  <si>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</si>
  <si>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</si>
  <si>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</si>
  <si>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</si>
  <si>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</si>
  <si>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</si>
  <si>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</si>
  <si>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</si>
  <si>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</si>
  <si>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</si>
  <si>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</si>
  <si>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</si>
  <si>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</si>
  <si>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</si>
  <si>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</si>
  <si>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</si>
  <si>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</si>
  <si>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</si>
  <si>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</si>
  <si>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</si>
  <si>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</si>
  <si>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</si>
  <si>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</si>
  <si>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</si>
  <si>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</si>
  <si>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</si>
  <si>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</si>
  <si>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</si>
  <si>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</si>
  <si>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</si>
  <si>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</si>
  <si>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</si>
  <si>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</si>
  <si>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</si>
  <si>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</si>
  <si>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</si>
  <si>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</si>
  <si>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</si>
  <si>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</si>
  <si>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</si>
  <si>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</si>
  <si>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</si>
  <si>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</si>
  <si>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</si>
  <si>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</si>
  <si>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</si>
  <si>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</si>
  <si>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</si>
  <si>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</si>
  <si>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</si>
  <si>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</si>
  <si>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</si>
  <si>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</si>
  <si>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</si>
  <si>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</si>
  <si>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</si>
  <si>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</si>
  <si>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</si>
  <si>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</si>
  <si>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</si>
  <si>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</si>
  <si>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</si>
  <si>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</si>
  <si>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</si>
  <si>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</si>
  <si>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</si>
  <si>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</si>
  <si>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</si>
  <si>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</si>
  <si>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</si>
  <si>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</si>
  <si>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</si>
  <si>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</si>
  <si>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</si>
  <si>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</si>
  <si>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</si>
  <si>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</si>
  <si>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</si>
  <si>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</si>
  <si>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</si>
  <si>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</si>
  <si>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</si>
  <si>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</si>
  <si>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</si>
  <si>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</si>
  <si>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</si>
  <si>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</si>
  <si>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</si>
  <si>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</si>
  <si>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</si>
  <si>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</si>
  <si>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</si>
  <si>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</si>
  <si>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</si>
  <si>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</si>
  <si>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</si>
  <si>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</si>
  <si>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</si>
  <si>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</si>
  <si>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</si>
  <si>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</si>
  <si>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</si>
  <si>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</si>
  <si>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</si>
  <si>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</si>
  <si>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</si>
  <si>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</si>
  <si>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</si>
  <si>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</si>
  <si>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</si>
  <si>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</si>
  <si>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</si>
  <si>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</si>
  <si>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</si>
  <si>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</si>
  <si>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</si>
  <si>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</si>
  <si>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</si>
  <si>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</si>
  <si>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</si>
  <si>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</si>
  <si>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</si>
  <si>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</si>
  <si>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</si>
  <si>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</si>
  <si>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</si>
  <si>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</si>
  <si>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</si>
  <si>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</si>
  <si>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</si>
  <si>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</si>
  <si>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</si>
  <si>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</si>
  <si>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</si>
  <si>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</si>
  <si>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</si>
  <si>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</si>
  <si>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</si>
  <si>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</si>
  <si>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</si>
  <si>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</si>
  <si>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</si>
  <si>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</si>
  <si>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</si>
  <si>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</si>
  <si>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</si>
  <si>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</si>
  <si>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</si>
  <si>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</si>
  <si>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</si>
  <si>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</si>
  <si>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</si>
  <si>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</si>
  <si>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</si>
  <si>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</si>
  <si>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</si>
  <si>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</si>
  <si>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</si>
  <si>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</si>
  <si>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</si>
  <si>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</si>
  <si>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</si>
  <si>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</si>
  <si>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</si>
  <si>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</si>
  <si>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</si>
  <si>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</si>
  <si>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</si>
  <si>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</si>
  <si>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</si>
  <si>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</si>
  <si>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</si>
  <si>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</si>
  <si>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</si>
  <si>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</si>
  <si>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</si>
  <si>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</si>
  <si>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</si>
  <si>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</si>
  <si>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</si>
  <si>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</si>
  <si>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</si>
  <si>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</si>
  <si>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</si>
  <si>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</si>
  <si>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</si>
  <si>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</si>
  <si>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</si>
  <si>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</si>
  <si>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</si>
  <si>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</si>
  <si>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</si>
  <si>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</si>
  <si>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</si>
  <si>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</si>
  <si>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</si>
  <si>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</si>
  <si>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</si>
  <si>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</si>
  <si>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</si>
  <si>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</si>
  <si>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</si>
  <si>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</si>
  <si>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</si>
  <si>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</si>
  <si>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</si>
  <si>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</si>
  <si>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</si>
  <si>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</si>
  <si>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</si>
  <si>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</si>
  <si>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</si>
  <si>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</si>
  <si>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</si>
  <si>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</si>
  <si>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</si>
  <si>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</si>
  <si>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</si>
  <si>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</si>
  <si>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</si>
  <si>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</si>
  <si>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</si>
  <si>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</si>
  <si>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</si>
  <si>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</si>
  <si>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</si>
  <si>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</si>
  <si>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</si>
  <si>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</si>
  <si>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</si>
  <si>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</si>
  <si>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</si>
  <si>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</si>
  <si>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</si>
  <si>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</si>
  <si>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</si>
  <si>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</si>
  <si>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</si>
  <si>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</si>
  <si>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</si>
  <si>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</si>
  <si>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</si>
  <si>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</si>
  <si>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</si>
  <si>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</si>
  <si>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</si>
  <si>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</si>
  <si>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</si>
  <si>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</si>
  <si>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</si>
  <si>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</si>
  <si>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</si>
  <si>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</si>
  <si>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</si>
  <si>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</si>
  <si>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</si>
  <si>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</si>
  <si>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</si>
  <si>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</si>
  <si>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</si>
  <si>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</si>
  <si>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</si>
  <si>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</si>
  <si>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</si>
  <si>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</si>
  <si>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</si>
  <si>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</si>
  <si>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</si>
  <si>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</si>
  <si>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</si>
  <si>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</si>
  <si>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</si>
  <si>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</si>
  <si>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</si>
  <si>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</si>
  <si>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</si>
  <si>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</si>
  <si>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</si>
  <si>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</si>
  <si>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</si>
  <si>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</si>
  <si>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</si>
  <si>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</si>
  <si>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</si>
  <si>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</si>
  <si>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</si>
  <si>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</si>
  <si>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</si>
  <si>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</si>
  <si>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</si>
  <si>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</si>
  <si>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</si>
  <si>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</si>
  <si>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</si>
  <si>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</si>
  <si>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</si>
  <si>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</si>
  <si>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</si>
  <si>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</si>
  <si>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</si>
  <si>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</si>
  <si>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</si>
  <si>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</si>
  <si>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</si>
  <si>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</si>
  <si>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</si>
  <si>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</si>
  <si>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</si>
  <si>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</si>
  <si>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</si>
  <si>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</si>
  <si>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</si>
  <si>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</si>
  <si>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</si>
  <si>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</si>
  <si>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</si>
  <si>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</si>
  <si>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</si>
  <si>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</si>
  <si>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</si>
  <si>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</si>
  <si>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</si>
  <si>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</si>
  <si>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</si>
  <si>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</si>
  <si>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</si>
  <si>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</si>
  <si>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</si>
  <si>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</si>
  <si>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</si>
  <si>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</si>
  <si>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</si>
  <si>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</si>
  <si>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</si>
  <si>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</si>
  <si>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</si>
  <si>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</si>
  <si>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</si>
  <si>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</si>
  <si>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</si>
  <si>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</si>
  <si>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</si>
  <si>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</si>
  <si>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</si>
  <si>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</si>
  <si>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</si>
  <si>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</si>
  <si>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</si>
  <si>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</si>
  <si>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</si>
  <si>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</si>
  <si>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</si>
  <si>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</si>
  <si>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</si>
  <si>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</si>
  <si>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</si>
  <si>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</si>
  <si>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</si>
  <si>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</si>
  <si>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</si>
  <si>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</si>
  <si>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</si>
  <si>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</si>
  <si>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</si>
  <si>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</si>
  <si>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</si>
  <si>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</si>
  <si>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</si>
  <si>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</si>
  <si>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</si>
  <si>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</si>
  <si>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</si>
  <si>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</si>
  <si>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</si>
  <si>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</si>
  <si>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</si>
  <si>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</si>
  <si>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</si>
  <si>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</si>
  <si>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</si>
  <si>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</si>
  <si>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</si>
  <si>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</si>
  <si>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</si>
  <si>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</si>
  <si>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</si>
  <si>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</si>
  <si>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</si>
  <si>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</si>
  <si>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</si>
  <si>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</si>
  <si>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</si>
  <si>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</si>
  <si>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</si>
  <si>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</si>
  <si>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</si>
  <si>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</si>
  <si>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</si>
  <si>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</si>
  <si>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</si>
  <si>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</si>
  <si>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</si>
  <si>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</si>
  <si>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</si>
  <si>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</si>
  <si>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</si>
  <si>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</si>
  <si>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</si>
  <si>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</si>
  <si>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</si>
  <si>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</si>
  <si>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</si>
  <si>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</si>
  <si>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</si>
  <si>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</si>
  <si>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</si>
  <si>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</si>
  <si>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</si>
  <si>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</si>
  <si>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</si>
  <si>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</si>
  <si>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</si>
  <si>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</si>
  <si>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</si>
  <si>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</si>
  <si>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</si>
  <si>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</si>
  <si>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</si>
  <si>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</si>
  <si>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</si>
  <si>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</si>
  <si>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</si>
  <si>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</si>
  <si>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</si>
  <si>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</si>
  <si>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</si>
  <si>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</si>
  <si>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</si>
  <si>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</si>
  <si>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</si>
  <si>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</si>
  <si>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</si>
  <si>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</si>
  <si>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</si>
  <si>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</si>
  <si>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</si>
  <si>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</si>
  <si>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</si>
  <si>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</si>
  <si>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</si>
  <si>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</si>
  <si>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</si>
  <si>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</si>
  <si>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</si>
  <si>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</si>
  <si>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</si>
  <si>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</si>
  <si>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</si>
  <si>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</si>
  <si>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</si>
  <si>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</si>
  <si>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</si>
  <si>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</si>
  <si>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</si>
  <si>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</si>
  <si>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</si>
  <si>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</si>
  <si>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</si>
  <si>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</si>
  <si>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</si>
  <si>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</si>
  <si>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</si>
  <si>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</si>
  <si>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</si>
  <si>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</si>
  <si>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</si>
  <si>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</si>
  <si>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</si>
  <si>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</si>
  <si>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</si>
  <si>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</si>
  <si>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</si>
  <si>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</si>
  <si>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</si>
  <si>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</si>
  <si>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</si>
  <si>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</si>
  <si>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</si>
  <si>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</si>
  <si>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</si>
  <si>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</si>
  <si>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</si>
  <si>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</si>
  <si>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</si>
  <si>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</si>
  <si>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</si>
  <si>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</si>
  <si>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</si>
  <si>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</si>
  <si>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</si>
  <si>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</si>
  <si>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</si>
  <si>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</si>
  <si>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</si>
  <si>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</si>
  <si>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</si>
  <si>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</si>
  <si>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</si>
  <si>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</si>
  <si>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</si>
  <si>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</si>
  <si>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</si>
  <si>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</si>
  <si>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</si>
  <si>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</si>
  <si>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</si>
  <si>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</si>
  <si>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</si>
  <si>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</si>
  <si>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</si>
  <si>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</si>
  <si>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</si>
  <si>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</si>
  <si>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</si>
  <si>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</si>
  <si>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</si>
  <si>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</si>
  <si>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</si>
  <si>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</si>
  <si>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</si>
  <si>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</si>
  <si>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</si>
  <si>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</si>
  <si>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</si>
  <si>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</si>
  <si>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</si>
  <si>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</si>
  <si>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</si>
  <si>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</si>
  <si>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</si>
  <si>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</si>
  <si>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</si>
  <si>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</si>
  <si>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</si>
  <si>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</si>
  <si>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</si>
  <si>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</si>
  <si>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</si>
  <si>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</si>
  <si>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</si>
  <si>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</si>
  <si>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</si>
  <si>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</si>
  <si>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</si>
  <si>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</si>
  <si>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</si>
  <si>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</si>
  <si>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</si>
  <si>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</si>
  <si>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</si>
  <si>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</si>
  <si>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</si>
  <si>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</si>
  <si>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</si>
  <si>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</si>
  <si>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</si>
  <si>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</si>
  <si>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</si>
  <si>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</si>
  <si>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</si>
  <si>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</si>
  <si>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</si>
  <si>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</si>
  <si>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</si>
  <si>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</si>
  <si>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</si>
  <si>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</si>
  <si>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</si>
  <si>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</si>
  <si>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</si>
  <si>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</si>
  <si>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</si>
  <si>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</si>
  <si>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</si>
  <si>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</si>
  <si>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</si>
  <si>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</si>
  <si>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</si>
  <si>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</si>
  <si>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</si>
  <si>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</si>
  <si>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</si>
  <si>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</si>
  <si>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</si>
  <si>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</si>
  <si>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</si>
  <si>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</si>
  <si>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</si>
  <si>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</si>
  <si>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</si>
  <si>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</si>
  <si>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</si>
  <si>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</si>
  <si>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</si>
  <si>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</si>
  <si>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</si>
  <si>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</si>
  <si>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</si>
  <si>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</si>
  <si>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</si>
  <si>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</si>
  <si>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</si>
  <si>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</si>
  <si>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</si>
  <si>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</si>
  <si>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</si>
  <si>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</si>
  <si>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</si>
  <si>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</si>
  <si>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</si>
  <si>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</si>
  <si>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</si>
  <si>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</si>
  <si>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</si>
  <si>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</si>
  <si>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</si>
  <si>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</si>
  <si>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</si>
  <si>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</si>
  <si>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</si>
  <si>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</si>
  <si>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</si>
  <si>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</si>
  <si>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</si>
  <si>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</si>
  <si>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</si>
  <si>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</si>
  <si>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</si>
  <si>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</si>
  <si>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</si>
  <si>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</si>
  <si>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</si>
  <si>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</si>
  <si>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</si>
  <si>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</si>
  <si>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</si>
  <si>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</si>
  <si>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</si>
  <si>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</si>
  <si>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</si>
  <si>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</si>
  <si>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</si>
  <si>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</si>
  <si>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</si>
  <si>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</si>
  <si>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</si>
  <si>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</si>
  <si>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</si>
  <si>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</si>
  <si>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</si>
  <si>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</si>
  <si>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</si>
  <si>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</si>
  <si>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</si>
  <si>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</si>
  <si>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</si>
  <si>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</si>
  <si>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</si>
  <si>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</si>
  <si>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</si>
  <si>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</si>
  <si>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</si>
  <si>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</si>
  <si>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</si>
  <si>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</si>
  <si>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</si>
  <si>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</si>
  <si>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</si>
  <si>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</si>
  <si>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</si>
  <si>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</si>
  <si>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</si>
  <si>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</si>
  <si>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</si>
  <si>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</si>
  <si>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</si>
  <si>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</si>
  <si>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</si>
  <si>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</si>
  <si>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</si>
  <si>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</si>
  <si>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</si>
  <si>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</si>
  <si>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</si>
  <si>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</si>
  <si>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</si>
  <si>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</si>
  <si>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</si>
  <si>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</si>
  <si>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</si>
  <si>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</si>
  <si>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</si>
  <si>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</si>
  <si>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</si>
  <si>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</si>
  <si>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</si>
  <si>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</si>
  <si>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</si>
  <si>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</si>
  <si>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</si>
  <si>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</si>
  <si>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</si>
  <si>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</si>
  <si>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</si>
  <si>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</si>
  <si>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</si>
  <si>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</si>
  <si>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</si>
  <si>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</si>
  <si>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</si>
  <si>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</si>
  <si>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</si>
  <si>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</si>
  <si>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</si>
  <si>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</si>
  <si>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</si>
  <si>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</si>
  <si>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</si>
  <si>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</si>
  <si>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</si>
  <si>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</si>
  <si>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</si>
  <si>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</si>
  <si>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</si>
  <si>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</si>
  <si>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</si>
  <si>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</si>
  <si>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</si>
  <si>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</si>
  <si>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</si>
  <si>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</si>
  <si>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</si>
  <si>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</si>
  <si>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</si>
  <si>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</si>
  <si>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</si>
  <si>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</si>
  <si>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</si>
  <si>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</si>
  <si>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</si>
  <si>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</si>
  <si>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</si>
  <si>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</si>
  <si>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</si>
  <si>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</si>
  <si>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</si>
  <si>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</si>
  <si>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</si>
  <si>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</si>
  <si>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</si>
  <si>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</si>
  <si>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</si>
  <si>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</si>
  <si>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</si>
  <si>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</si>
  <si>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</si>
  <si>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</si>
  <si>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</si>
  <si>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</si>
  <si>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</si>
  <si>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</si>
  <si>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</si>
  <si>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</si>
  <si>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</si>
  <si>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</si>
  <si>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</si>
  <si>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</si>
  <si>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</si>
  <si>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</si>
  <si>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</si>
  <si>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</si>
  <si>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</si>
  <si>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</si>
  <si>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</si>
  <si>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</si>
  <si>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</si>
  <si>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</si>
  <si>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</si>
  <si>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</si>
  <si>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</si>
  <si>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</si>
  <si>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</si>
  <si>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</si>
  <si>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</si>
  <si>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</si>
  <si>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</si>
  <si>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</si>
  <si>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</si>
  <si>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</si>
  <si>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</si>
  <si>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</si>
  <si>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</si>
  <si>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</si>
  <si>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</si>
  <si>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</si>
  <si>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</si>
  <si>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</si>
  <si>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</si>
  <si>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</si>
  <si>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</si>
  <si>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</si>
  <si>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</si>
  <si>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</si>
  <si>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</si>
  <si>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</si>
  <si>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</si>
  <si>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</si>
  <si>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</si>
  <si>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</si>
  <si>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</si>
  <si>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</si>
  <si>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</si>
  <si>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</si>
  <si>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</si>
  <si>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</si>
  <si>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</si>
  <si>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</si>
  <si>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</si>
  <si>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</si>
  <si>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</si>
  <si>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</si>
  <si>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</si>
  <si>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</si>
  <si>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</si>
  <si>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</si>
  <si>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</si>
  <si>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</si>
  <si>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</si>
  <si>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</si>
  <si>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</si>
  <si>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</si>
  <si>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</si>
  <si>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</si>
  <si>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</si>
  <si>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</si>
  <si>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</si>
  <si>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</si>
  <si>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</si>
  <si>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</si>
  <si>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</si>
  <si>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</si>
  <si>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</si>
  <si>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</si>
  <si>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</si>
  <si>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</si>
  <si>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</si>
  <si>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</si>
  <si>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</si>
  <si>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</si>
  <si>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</si>
  <si>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</si>
  <si>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</si>
  <si>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</si>
  <si>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</si>
  <si>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</si>
  <si>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</si>
  <si>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</si>
  <si>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</si>
  <si>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</si>
  <si>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</si>
  <si>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</si>
  <si>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</si>
  <si>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</si>
  <si>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</si>
  <si>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</si>
  <si>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</si>
  <si>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</si>
  <si>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</si>
  <si>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</si>
  <si>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</si>
  <si>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</si>
  <si>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</si>
  <si>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</si>
  <si>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</si>
  <si>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</si>
  <si>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</si>
  <si>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</si>
  <si>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</si>
  <si>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</si>
  <si>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</si>
  <si>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</si>
  <si>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</si>
  <si>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</si>
  <si>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</si>
  <si>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</si>
  <si>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</si>
  <si>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</si>
  <si>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</si>
  <si>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</si>
  <si>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</si>
  <si>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</si>
  <si>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</si>
  <si>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</si>
  <si>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</si>
  <si>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</si>
  <si>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</si>
  <si>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</si>
  <si>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</si>
  <si>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</si>
  <si>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</si>
  <si>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</si>
  <si>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</si>
  <si>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</si>
  <si>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</si>
  <si>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</si>
  <si>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</si>
  <si>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</si>
  <si>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</si>
  <si>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</si>
  <si>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</si>
  <si>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</si>
  <si>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</si>
  <si>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</si>
  <si>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</si>
  <si>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</si>
  <si>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</si>
  <si>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</si>
  <si>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</si>
  <si>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</si>
  <si>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</si>
  <si>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</si>
  <si>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</si>
  <si>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</si>
  <si>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</si>
  <si>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</si>
  <si>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</si>
  <si>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</si>
  <si>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</si>
  <si>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</si>
  <si>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</si>
  <si>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</si>
  <si>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</si>
  <si>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</si>
  <si>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</si>
  <si>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</si>
  <si>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</si>
  <si>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</si>
  <si>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</si>
  <si>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</si>
  <si>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</si>
  <si>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</si>
  <si>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</si>
  <si>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</si>
  <si>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</si>
  <si>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</si>
  <si>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</si>
  <si>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</si>
  <si>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</si>
  <si>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</si>
  <si>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</si>
  <si>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</si>
  <si>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</si>
  <si>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</si>
  <si>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</si>
  <si>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</si>
  <si>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</si>
  <si>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</si>
  <si>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</si>
  <si>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</si>
  <si>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</si>
  <si>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</si>
  <si>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</si>
  <si>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</si>
  <si>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</si>
  <si>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</si>
  <si>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</si>
  <si>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</si>
  <si>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</si>
  <si>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</si>
  <si>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</si>
  <si>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</si>
  <si>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</si>
  <si>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</si>
  <si>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</si>
  <si>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</si>
  <si>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</si>
  <si>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</si>
  <si>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</si>
  <si>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</si>
  <si>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</si>
  <si>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</si>
  <si>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</si>
  <si>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</si>
  <si>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</si>
  <si>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</si>
  <si>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</si>
  <si>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</si>
  <si>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</si>
  <si>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</si>
  <si>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</si>
  <si>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</si>
  <si>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</si>
  <si>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</si>
  <si>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</si>
  <si>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</si>
  <si>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</si>
  <si>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</si>
  <si>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</si>
  <si>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</si>
  <si>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</si>
  <si>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</si>
  <si>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</si>
  <si>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</si>
  <si>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</si>
  <si>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</si>
  <si>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</si>
  <si>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</si>
  <si>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</si>
  <si>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</si>
  <si>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</si>
  <si>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</si>
  <si>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</si>
  <si>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</si>
  <si>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</si>
  <si>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</si>
  <si>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</si>
  <si>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</si>
  <si>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</si>
  <si>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</si>
  <si>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</si>
  <si>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</si>
  <si>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</si>
  <si>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</si>
  <si>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</si>
  <si>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</si>
  <si>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</si>
  <si>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</si>
  <si>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</si>
  <si>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</si>
  <si>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</si>
  <si>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</si>
  <si>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</si>
  <si>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</si>
  <si>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</si>
  <si>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</si>
  <si>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</si>
  <si>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</si>
  <si>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</si>
  <si>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</si>
  <si>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</si>
  <si>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</si>
  <si>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</si>
  <si>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</si>
  <si>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</si>
  <si>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</si>
  <si>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</si>
  <si>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</si>
  <si>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</si>
  <si>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</si>
  <si>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</si>
  <si>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</si>
  <si>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</si>
  <si>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</si>
  <si>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</si>
  <si>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</si>
  <si>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</si>
  <si>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</si>
  <si>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</si>
  <si>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</si>
  <si>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</si>
  <si>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</si>
  <si>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</si>
  <si>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</si>
  <si>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</si>
  <si>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</si>
  <si>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</si>
  <si>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</si>
  <si>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</si>
  <si>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</si>
  <si>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</si>
  <si>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</si>
  <si>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</si>
  <si>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</si>
  <si>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</si>
  <si>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</si>
  <si>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</si>
  <si>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</si>
  <si>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</si>
  <si>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</si>
  <si>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</si>
  <si>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</si>
  <si>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</si>
  <si>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</si>
  <si>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</si>
  <si>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</si>
  <si>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</si>
  <si>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</si>
  <si>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</si>
  <si>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</si>
  <si>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</si>
  <si>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</si>
  <si>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</si>
  <si>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</si>
  <si>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</si>
  <si>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</si>
  <si>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</si>
  <si>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</si>
  <si>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</si>
  <si>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</si>
  <si>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</si>
  <si>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</si>
  <si>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</si>
  <si>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</si>
  <si>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</si>
  <si>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</si>
  <si>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</si>
  <si>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</si>
  <si>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</si>
  <si>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</si>
  <si>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</si>
  <si>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</si>
  <si>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</si>
  <si>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</si>
  <si>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</si>
  <si>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</si>
  <si>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</si>
  <si>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</si>
  <si>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</si>
  <si>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</si>
  <si>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</si>
  <si>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</si>
  <si>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</si>
  <si>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</si>
  <si>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</si>
  <si>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</si>
  <si>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</si>
  <si>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</si>
  <si>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</si>
  <si>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</si>
  <si>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</si>
  <si>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</si>
  <si>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</si>
  <si>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</si>
  <si>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</si>
  <si>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</si>
  <si>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</si>
  <si>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</si>
  <si>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</si>
  <si>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</si>
  <si>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</si>
  <si>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</si>
  <si>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</si>
  <si>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</si>
  <si>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</si>
  <si>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</si>
  <si>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</si>
  <si>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</si>
  <si>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</si>
  <si>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</si>
  <si>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</si>
  <si>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</si>
  <si>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</si>
  <si>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</si>
  <si>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</si>
  <si>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</si>
  <si>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</si>
  <si>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</si>
  <si>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</si>
  <si>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</si>
  <si>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</si>
  <si>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</si>
  <si>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</si>
  <si>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</si>
  <si>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</si>
  <si>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</si>
  <si>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</si>
  <si>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</si>
  <si>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</si>
  <si>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</si>
  <si>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</si>
  <si>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</si>
  <si>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</si>
  <si>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</si>
  <si>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</si>
  <si>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</si>
  <si>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</si>
  <si>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</si>
  <si>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</si>
  <si>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</si>
  <si>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</si>
  <si>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</si>
  <si>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</si>
  <si>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</si>
  <si>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</si>
  <si>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</si>
  <si>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</si>
  <si>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</si>
  <si>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</si>
  <si>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</si>
  <si>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</si>
  <si>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</si>
  <si>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</si>
  <si>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</si>
  <si>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</si>
  <si>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</si>
  <si>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</si>
  <si>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</si>
  <si>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</si>
  <si>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</si>
  <si>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</si>
  <si>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</si>
  <si>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</si>
  <si>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</si>
  <si>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</si>
  <si>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</si>
  <si>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</si>
  <si>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</si>
  <si>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</si>
  <si>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</si>
  <si>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</si>
  <si>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</si>
  <si>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</si>
  <si>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</si>
  <si>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</si>
  <si>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</si>
  <si>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</si>
  <si>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</si>
  <si>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</si>
  <si>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</si>
  <si>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</si>
  <si>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</si>
  <si>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</si>
  <si>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</si>
  <si>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</si>
  <si>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</si>
  <si>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</si>
  <si>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</si>
  <si>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</si>
  <si>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</si>
  <si>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</si>
  <si>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</si>
  <si>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</si>
  <si>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</si>
  <si>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</si>
  <si>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</si>
  <si>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</si>
  <si>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</si>
  <si>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</si>
  <si>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</si>
  <si>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</si>
  <si>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</si>
  <si>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</si>
  <si>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</si>
  <si>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</si>
  <si>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</si>
  <si>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</si>
  <si>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</si>
  <si>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</si>
  <si>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</si>
  <si>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</si>
  <si>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</si>
  <si>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</si>
  <si>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</si>
  <si>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</si>
  <si>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</si>
  <si>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</si>
  <si>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</si>
  <si>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</si>
  <si>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</si>
  <si>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</si>
  <si>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</si>
  <si>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</si>
  <si>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</si>
  <si>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</si>
  <si>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</si>
  <si>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</si>
  <si>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</si>
  <si>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</si>
  <si>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</si>
  <si>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</si>
  <si>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</si>
  <si>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</si>
  <si>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</si>
  <si>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</si>
  <si>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</si>
  <si>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</si>
  <si>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</si>
  <si>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</si>
  <si>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</si>
  <si>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</si>
  <si>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</si>
  <si>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</si>
  <si>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</si>
  <si>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</si>
  <si>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</si>
  <si>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</si>
  <si>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</si>
  <si>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</si>
  <si>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</si>
  <si>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</si>
  <si>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</si>
  <si>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</si>
  <si>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</si>
  <si>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</si>
  <si>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</si>
  <si>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</si>
  <si>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</si>
  <si>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</si>
  <si>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</si>
  <si>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</si>
  <si>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</si>
  <si>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</si>
  <si>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</si>
  <si>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</si>
  <si>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</si>
  <si>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</si>
  <si>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</si>
  <si>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</si>
  <si>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</si>
  <si>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</si>
  <si>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</si>
  <si>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</si>
  <si>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</si>
  <si>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</si>
  <si>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</si>
  <si>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</si>
  <si>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</si>
  <si>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</si>
  <si>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</si>
  <si>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</si>
  <si>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</si>
  <si>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</si>
  <si>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</si>
  <si>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</si>
  <si>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</si>
  <si>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</si>
  <si>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</si>
  <si>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</si>
  <si>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</si>
  <si>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</si>
  <si>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</si>
  <si>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</si>
  <si>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</si>
  <si>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</si>
  <si>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</si>
  <si>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</si>
  <si>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</si>
  <si>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</si>
  <si>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</si>
  <si>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</si>
  <si>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</si>
  <si>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</si>
  <si>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</si>
  <si>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</si>
  <si>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</si>
  <si>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</si>
  <si>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</si>
  <si>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</si>
  <si>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</si>
  <si>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</si>
  <si>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</si>
  <si>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</si>
  <si>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</si>
  <si>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</si>
  <si>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</si>
  <si>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</si>
  <si>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</si>
  <si>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</si>
  <si>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</si>
  <si>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</si>
  <si>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</si>
  <si>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</si>
  <si>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</si>
  <si>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</si>
  <si>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</si>
  <si>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</si>
  <si>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</si>
  <si>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</si>
  <si>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</si>
  <si>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</si>
  <si>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</si>
  <si>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</si>
  <si>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</si>
  <si>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</si>
  <si>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</si>
  <si>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</si>
  <si>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</si>
  <si>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</si>
  <si>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</si>
  <si>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</si>
  <si>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</si>
  <si>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</si>
  <si>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</si>
  <si>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</si>
  <si>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</si>
  <si>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</si>
  <si>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</si>
  <si>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</si>
  <si>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</si>
  <si>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</si>
  <si>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</si>
  <si>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</si>
  <si>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</si>
  <si>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</si>
  <si>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</si>
  <si>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</si>
  <si>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</si>
  <si>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</si>
  <si>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</si>
  <si>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</si>
  <si>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</si>
  <si>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</si>
  <si>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</si>
  <si>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</si>
  <si>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</si>
  <si>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</si>
  <si>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</si>
  <si>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</si>
  <si>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</si>
  <si>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</si>
  <si>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</si>
  <si>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</si>
  <si>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</si>
  <si>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</si>
  <si>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</si>
  <si>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</si>
  <si>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</si>
  <si>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</si>
  <si>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</si>
  <si>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</si>
  <si>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</si>
  <si>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</si>
  <si>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</si>
  <si>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</si>
  <si>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</si>
  <si>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</si>
  <si>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</si>
  <si>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</si>
  <si>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</si>
  <si>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</si>
  <si>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</si>
  <si>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</si>
  <si>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</si>
  <si>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</si>
  <si>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</si>
  <si>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</si>
  <si>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</si>
  <si>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</si>
  <si>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</si>
  <si>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</si>
  <si>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</si>
  <si>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</si>
  <si>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</si>
  <si>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</si>
  <si>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</si>
  <si>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</si>
  <si>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</si>
  <si>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</si>
  <si>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</si>
  <si>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</si>
  <si>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</si>
  <si>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</si>
  <si>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</si>
  <si>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</si>
  <si>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</si>
  <si>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</si>
  <si>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</si>
  <si>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</si>
  <si>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</si>
  <si>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</si>
  <si>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</si>
  <si>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</si>
  <si>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</si>
  <si>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</si>
  <si>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</si>
  <si>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</si>
  <si>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</si>
  <si>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</si>
  <si>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</si>
  <si>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</si>
  <si>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</si>
  <si>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</si>
  <si>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</si>
  <si>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</si>
  <si>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</si>
  <si>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</si>
  <si>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</si>
  <si>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</si>
  <si>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</si>
  <si>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</si>
  <si>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</si>
  <si>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</si>
  <si>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</si>
  <si>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</si>
  <si>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</si>
  <si>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</si>
  <si>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</si>
  <si>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</si>
  <si>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</si>
  <si>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</si>
  <si>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</si>
  <si>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</si>
  <si>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</si>
  <si>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</si>
  <si>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</si>
  <si>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</si>
  <si>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</si>
  <si>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</si>
  <si>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</si>
  <si>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</si>
  <si>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</si>
  <si>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</si>
  <si>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</si>
  <si>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</si>
  <si>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</si>
  <si>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</si>
  <si>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</si>
  <si>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</si>
  <si>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</si>
  <si>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</si>
  <si>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</si>
  <si>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</si>
  <si>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</si>
  <si>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</si>
  <si>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</si>
  <si>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</si>
  <si>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</si>
  <si>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</si>
  <si>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</si>
  <si>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</si>
  <si>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</si>
  <si>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</si>
  <si>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</si>
  <si>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</si>
  <si>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</si>
  <si>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</si>
  <si>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</si>
  <si>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</si>
  <si>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</si>
  <si>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</si>
  <si>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</si>
  <si>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</si>
  <si>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</si>
  <si>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</si>
  <si>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</si>
  <si>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</si>
  <si>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</si>
  <si>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</si>
  <si>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</si>
  <si>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</si>
  <si>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</si>
  <si>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</si>
  <si>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</si>
  <si>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</si>
  <si>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</si>
  <si>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</si>
  <si>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</si>
  <si>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</si>
  <si>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</si>
  <si>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</si>
  <si>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</si>
  <si>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</si>
  <si>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</si>
  <si>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</si>
  <si>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</si>
  <si>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</si>
  <si>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</si>
  <si>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</si>
  <si>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</si>
  <si>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</si>
  <si>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</si>
  <si>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</si>
  <si>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</si>
  <si>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</si>
  <si>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</si>
  <si>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</si>
  <si>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</si>
  <si>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</si>
  <si>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</si>
  <si>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</si>
  <si>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</si>
  <si>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</si>
  <si>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</si>
  <si>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</si>
  <si>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</si>
  <si>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</si>
  <si>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</si>
  <si>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</si>
  <si>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</si>
  <si>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</si>
  <si>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</si>
  <si>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</si>
  <si>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</si>
  <si>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</si>
  <si>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</si>
  <si>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</si>
  <si>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</si>
  <si>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</si>
  <si>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</si>
  <si>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</si>
  <si>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</si>
  <si>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</si>
  <si>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</si>
  <si>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</si>
  <si>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</si>
  <si>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</si>
  <si>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</si>
  <si>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</si>
  <si>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</si>
  <si>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</si>
  <si>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</si>
  <si>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</si>
  <si>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</si>
  <si>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</si>
  <si>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</si>
  <si>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</si>
  <si>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</si>
  <si>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</si>
  <si>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</si>
  <si>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</si>
  <si>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</si>
  <si>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</si>
  <si>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</si>
  <si>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</si>
  <si>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</si>
  <si>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</si>
  <si>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</si>
  <si>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</si>
  <si>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</si>
  <si>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</si>
  <si>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</si>
  <si>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</si>
  <si>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</si>
  <si>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</si>
  <si>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</si>
  <si>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</si>
  <si>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</si>
  <si>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</si>
  <si>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</si>
  <si>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</si>
  <si>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</si>
  <si>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</si>
  <si>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</si>
  <si>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</si>
  <si>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</si>
  <si>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</si>
  <si>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</si>
  <si>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</si>
  <si>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</si>
  <si>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</si>
  <si>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</si>
  <si>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</si>
  <si>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</si>
  <si>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</si>
  <si>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</si>
  <si>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</si>
  <si>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</si>
  <si>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</si>
  <si>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</si>
  <si>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</si>
  <si>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</si>
  <si>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</si>
  <si>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</si>
  <si>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</si>
  <si>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</si>
  <si>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</si>
  <si>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</si>
  <si>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</si>
  <si>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</si>
  <si>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</si>
  <si>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</si>
  <si>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</si>
  <si>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</si>
  <si>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</si>
  <si>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</si>
  <si>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</si>
  <si>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</si>
  <si>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</si>
  <si>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</si>
  <si>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</si>
  <si>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</si>
  <si>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</si>
  <si>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</si>
  <si>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</si>
  <si>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</si>
  <si>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</si>
  <si>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</si>
  <si>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</si>
  <si>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</si>
  <si>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</si>
  <si>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</si>
  <si>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</si>
  <si>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</si>
  <si>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</si>
  <si>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</si>
  <si>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</si>
  <si>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</si>
  <si>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</si>
  <si>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</si>
  <si>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</si>
  <si>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</si>
  <si>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</si>
  <si>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</si>
  <si>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</si>
  <si>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</si>
  <si>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</si>
  <si>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</si>
  <si>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</si>
  <si>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</si>
  <si>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</si>
  <si>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</si>
  <si>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</si>
  <si>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</si>
  <si>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</si>
  <si>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</si>
  <si>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</si>
  <si>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</si>
  <si>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</si>
  <si>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</si>
  <si>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</si>
  <si>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</si>
  <si>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</si>
  <si>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</si>
  <si>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</si>
  <si>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</si>
  <si>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</si>
  <si>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</si>
  <si>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</si>
  <si>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</si>
  <si>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</si>
  <si>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</si>
  <si>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</si>
  <si>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</si>
  <si>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</si>
  <si>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</si>
  <si>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</si>
  <si>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</si>
  <si>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</si>
  <si>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</si>
  <si>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</si>
  <si>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</si>
  <si>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</si>
  <si>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</si>
  <si>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</si>
  <si>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</si>
  <si>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</si>
  <si>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</si>
  <si>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</si>
  <si>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</si>
  <si>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</si>
  <si>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</si>
  <si>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</si>
  <si>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</si>
  <si>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</si>
  <si>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</si>
  <si>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</si>
  <si>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</si>
  <si>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</si>
  <si>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</si>
  <si>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</si>
  <si>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</si>
  <si>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</si>
  <si>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</si>
  <si>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</si>
  <si>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</si>
  <si>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</si>
  <si>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</si>
  <si>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</si>
  <si>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</si>
  <si>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</si>
  <si>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</si>
  <si>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</si>
  <si>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</si>
  <si>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</si>
  <si>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</si>
  <si>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</si>
  <si>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</si>
  <si>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</si>
  <si>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</si>
  <si>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</si>
  <si>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</si>
  <si>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</si>
  <si>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</si>
  <si>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</si>
  <si>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</si>
  <si>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</si>
  <si>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</si>
  <si>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</si>
  <si>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</si>
  <si>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</si>
  <si>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</si>
  <si>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</si>
  <si>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</si>
  <si>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</si>
  <si>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</si>
  <si>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</si>
  <si>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</si>
  <si>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</si>
  <si>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</si>
  <si>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</si>
  <si>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</si>
  <si>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</si>
  <si>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</si>
  <si>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</si>
  <si>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</si>
  <si>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</si>
  <si>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</si>
  <si>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</si>
  <si>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</si>
  <si>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</si>
  <si>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</si>
  <si>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</si>
  <si>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</si>
  <si>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</si>
  <si>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</si>
  <si>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</si>
  <si>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</si>
  <si>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</si>
  <si>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</si>
  <si>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</si>
  <si>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</si>
  <si>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</si>
  <si>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</si>
  <si>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</si>
  <si>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</si>
  <si>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</si>
  <si>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</si>
  <si>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</si>
  <si>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</si>
  <si>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</si>
  <si>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</si>
  <si>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</si>
  <si>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</si>
  <si>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</si>
  <si>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</si>
  <si>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</si>
  <si>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</si>
  <si>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</si>
  <si>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</si>
  <si>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</si>
  <si>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</si>
  <si>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</si>
  <si>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</si>
  <si>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</si>
  <si>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</si>
  <si>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</si>
  <si>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</si>
  <si>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</si>
  <si>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</si>
  <si>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</si>
  <si>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</si>
  <si>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</si>
  <si>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</si>
  <si>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</si>
  <si>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</si>
  <si>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</si>
  <si>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</si>
  <si>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</si>
  <si>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</si>
  <si>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</si>
  <si>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</si>
  <si>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</si>
  <si>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</si>
  <si>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</si>
  <si>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</si>
  <si>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</si>
  <si>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</si>
  <si>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</si>
  <si>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</si>
  <si>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</si>
  <si>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</si>
  <si>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</si>
  <si>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</si>
  <si>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</si>
  <si>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</si>
  <si>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</si>
  <si>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</si>
  <si>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</si>
  <si>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</si>
  <si>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</si>
  <si>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</si>
  <si>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</si>
  <si>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</si>
  <si>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</si>
  <si>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</si>
  <si>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</si>
  <si>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</si>
  <si>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</si>
  <si>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</si>
  <si>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</si>
  <si>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</si>
  <si>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</si>
  <si>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</si>
  <si>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</si>
  <si>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</si>
  <si>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</si>
  <si>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</si>
  <si>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</si>
  <si>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</si>
  <si>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</si>
  <si>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</si>
  <si>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</si>
  <si>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</si>
  <si>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</si>
  <si>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</si>
  <si>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</si>
  <si>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</si>
  <si>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</si>
  <si>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</si>
  <si>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</si>
  <si>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</si>
  <si>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</si>
  <si>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</si>
  <si>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</si>
  <si>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</si>
  <si>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</si>
  <si>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</si>
  <si>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</si>
  <si>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</si>
  <si>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</si>
  <si>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</si>
  <si>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</si>
  <si>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</si>
  <si>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</si>
  <si>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</si>
  <si>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</si>
  <si>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</si>
  <si>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</si>
  <si>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</si>
  <si>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</si>
  <si>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</si>
  <si>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</si>
  <si>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</si>
  <si>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</si>
  <si>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</si>
  <si>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</si>
  <si>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</si>
  <si>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</si>
  <si>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</si>
  <si>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</si>
  <si>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</si>
  <si>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</si>
  <si>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</si>
  <si>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</si>
  <si>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</si>
  <si>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</si>
  <si>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</si>
  <si>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</si>
  <si>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</si>
  <si>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</si>
  <si>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</si>
  <si>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</si>
  <si>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</si>
  <si>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</si>
  <si>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</si>
  <si>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</si>
  <si>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</si>
  <si>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</si>
  <si>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</si>
  <si>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</si>
  <si>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</si>
  <si>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</si>
  <si>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</si>
  <si>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</si>
  <si>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</si>
  <si>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</si>
  <si>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</si>
  <si>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</si>
  <si>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</si>
  <si>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</si>
  <si>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</si>
  <si>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</si>
  <si>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</si>
  <si>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</si>
  <si>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</si>
  <si>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</si>
  <si>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</si>
  <si>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</si>
  <si>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</si>
  <si>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</si>
  <si>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</si>
  <si>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</si>
  <si>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</si>
  <si>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</si>
  <si>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</si>
  <si>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</si>
  <si>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</si>
  <si>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</si>
  <si>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</si>
  <si>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</si>
  <si>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</si>
  <si>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</si>
  <si>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</si>
  <si>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</si>
  <si>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</si>
  <si>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</si>
  <si>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</si>
  <si>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</si>
  <si>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</si>
  <si>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</si>
  <si>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</si>
  <si>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</si>
  <si>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</si>
  <si>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</si>
  <si>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</si>
  <si>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</si>
  <si>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</si>
  <si>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</si>
  <si>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</si>
  <si>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</si>
  <si>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</si>
  <si>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</si>
  <si>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</si>
  <si>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</si>
  <si>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</si>
  <si>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</si>
  <si>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</si>
  <si>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</si>
  <si>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</si>
  <si>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</si>
  <si>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</si>
  <si>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</si>
  <si>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</si>
  <si>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</si>
  <si>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</si>
  <si>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</si>
  <si>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</si>
  <si>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</si>
  <si>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</si>
  <si>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</si>
  <si>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</si>
  <si>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</si>
  <si>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</si>
  <si>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</si>
  <si>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</si>
  <si>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</si>
  <si>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</si>
  <si>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</si>
  <si>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</si>
  <si>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</si>
  <si>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</si>
  <si>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</si>
  <si>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</si>
  <si>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</si>
  <si>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</si>
  <si>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</si>
  <si>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</si>
  <si>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</si>
  <si>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</si>
  <si>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</si>
  <si>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</si>
  <si>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</si>
  <si>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</si>
  <si>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</si>
  <si>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</si>
  <si>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</si>
  <si>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</si>
  <si>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</si>
  <si>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</si>
  <si>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</si>
  <si>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</si>
  <si>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</si>
  <si>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</si>
  <si>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</si>
  <si>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</si>
  <si>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</si>
  <si>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</si>
  <si>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</si>
  <si>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</si>
  <si>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</si>
  <si>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</si>
  <si>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</si>
  <si>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</si>
  <si>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</si>
  <si>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</si>
  <si>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</si>
  <si>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</si>
  <si>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</si>
  <si>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</si>
  <si>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</si>
  <si>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</si>
  <si>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</si>
  <si>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</si>
  <si>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</si>
  <si>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</si>
  <si>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</si>
  <si>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</si>
  <si>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</si>
  <si>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</si>
  <si>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</si>
  <si>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</si>
  <si>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</si>
  <si>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</si>
  <si>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</si>
  <si>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</si>
  <si>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</si>
  <si>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</si>
  <si>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</si>
  <si>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</si>
  <si>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</si>
  <si>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</si>
  <si>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</si>
  <si>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</si>
  <si>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</si>
  <si>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</si>
  <si>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</si>
  <si>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</si>
  <si>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</si>
  <si>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</si>
  <si>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</si>
  <si>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</si>
  <si>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</si>
  <si>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</si>
  <si>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</si>
  <si>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</si>
  <si>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</si>
  <si>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</si>
  <si>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</si>
  <si>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</si>
  <si>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</si>
  <si>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</si>
  <si>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</si>
  <si>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</si>
  <si>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</si>
  <si>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</si>
  <si>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</si>
  <si>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</si>
  <si>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</si>
  <si>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</si>
  <si>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</si>
  <si>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</si>
  <si>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</si>
  <si>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</si>
  <si>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</si>
  <si>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</si>
  <si>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</si>
  <si>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</si>
  <si>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</si>
  <si>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</si>
  <si>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</si>
  <si>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</si>
  <si>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</si>
  <si>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</si>
  <si>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</si>
  <si>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</si>
  <si>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</si>
  <si>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</si>
  <si>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</si>
  <si>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</si>
  <si>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</si>
  <si>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</si>
  <si>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</si>
  <si>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</si>
  <si>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</si>
  <si>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</si>
  <si>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</si>
  <si>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</si>
  <si>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</si>
  <si>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</si>
  <si>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</si>
  <si>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</si>
  <si>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</si>
  <si>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</si>
  <si>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</si>
  <si>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</si>
  <si>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</si>
  <si>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</si>
  <si>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</si>
  <si>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</si>
  <si>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</si>
  <si>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</si>
  <si>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</si>
  <si>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</si>
  <si>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</si>
  <si>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</si>
  <si>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</si>
  <si>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</si>
  <si>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</si>
  <si>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</si>
  <si>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</si>
  <si>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</si>
  <si>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</si>
  <si>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</si>
  <si>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</si>
  <si>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</si>
  <si>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</si>
  <si>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</si>
  <si>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</si>
  <si>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</si>
  <si>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</si>
  <si>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</si>
  <si>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</si>
  <si>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</si>
  <si>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</si>
  <si>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</si>
  <si>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</si>
  <si>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</si>
  <si>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</si>
  <si>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</si>
  <si>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</si>
  <si>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</si>
  <si>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</si>
  <si>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</si>
  <si>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</si>
  <si>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</si>
  <si>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</si>
  <si>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</si>
  <si>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</si>
  <si>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</si>
  <si>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</si>
  <si>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</si>
  <si>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</si>
  <si>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</si>
  <si>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</si>
  <si>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</si>
  <si>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</si>
  <si>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</si>
  <si>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</si>
  <si>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</si>
  <si>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</si>
  <si>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</si>
  <si>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</si>
  <si>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</si>
  <si>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</si>
  <si>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</si>
  <si>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</si>
  <si>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</si>
  <si>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</si>
  <si>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</si>
  <si>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</si>
  <si>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</si>
  <si>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</si>
  <si>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</si>
  <si>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</si>
  <si>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</si>
  <si>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</si>
  <si>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</si>
  <si>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</si>
  <si>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</si>
  <si>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</si>
  <si>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</si>
  <si>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</si>
  <si>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</si>
  <si>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</si>
  <si>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</si>
  <si>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</si>
  <si>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</si>
  <si>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</si>
  <si>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</si>
  <si>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</si>
  <si>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</si>
  <si>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</si>
  <si>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</si>
  <si>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</si>
  <si>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</si>
  <si>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</si>
  <si>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</si>
  <si>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</si>
  <si>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</si>
  <si>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</si>
  <si>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</si>
  <si>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</si>
  <si>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</si>
  <si>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</si>
  <si>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</si>
  <si>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</si>
  <si>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</si>
  <si>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</si>
  <si>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</si>
  <si>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</si>
  <si>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</si>
  <si>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</si>
  <si>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</si>
  <si>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</si>
  <si>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</si>
  <si>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</si>
  <si>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</si>
  <si>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</si>
  <si>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</si>
  <si>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</si>
  <si>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</si>
  <si>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</si>
  <si>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</si>
  <si>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</si>
  <si>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</si>
  <si>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</si>
  <si>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</si>
  <si>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</si>
  <si>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</si>
  <si>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</si>
  <si>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</si>
  <si>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</si>
  <si>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</si>
  <si>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</si>
  <si>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</si>
  <si>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</si>
  <si>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</si>
  <si>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</si>
  <si>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</si>
  <si>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</si>
  <si>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</si>
  <si>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</si>
  <si>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</si>
  <si>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</si>
  <si>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</si>
  <si>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</si>
  <si>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</si>
  <si>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</si>
  <si>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</si>
  <si>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</si>
  <si>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</si>
  <si>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</si>
  <si>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</si>
  <si>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</si>
  <si>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</si>
  <si>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</si>
  <si>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</si>
  <si>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</si>
  <si>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</si>
  <si>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</si>
  <si>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</si>
  <si>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</si>
  <si>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</si>
  <si>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</si>
  <si>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</si>
  <si>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</si>
  <si>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</si>
  <si>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</si>
  <si>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</si>
  <si>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</si>
  <si>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</si>
  <si>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</si>
  <si>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</si>
  <si>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</si>
  <si>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</si>
  <si>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</si>
  <si>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</si>
  <si>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</si>
  <si>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</si>
  <si>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</si>
  <si>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</si>
  <si>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</si>
  <si>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</si>
  <si>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</si>
  <si>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</si>
  <si>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</si>
  <si>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</si>
  <si>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</si>
  <si>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</si>
  <si>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</si>
  <si>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</si>
  <si>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</si>
  <si>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</si>
  <si>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</si>
  <si>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</si>
  <si>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</si>
  <si>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</si>
  <si>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</si>
  <si>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</si>
  <si>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</si>
  <si>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</si>
  <si>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</si>
  <si>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</si>
  <si>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</si>
  <si>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</si>
  <si>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</si>
  <si>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</si>
  <si>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</si>
  <si>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</si>
  <si>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</si>
  <si>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</si>
  <si>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</si>
  <si>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</si>
  <si>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</si>
  <si>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</si>
  <si>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</si>
  <si>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</si>
  <si>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</si>
  <si>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</si>
  <si>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</si>
  <si>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</si>
  <si>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</si>
  <si>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</si>
  <si>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</si>
  <si>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</si>
  <si>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</si>
  <si>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</si>
  <si>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</si>
  <si>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</si>
  <si>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</si>
  <si>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</si>
  <si>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</si>
  <si>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</si>
  <si>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</si>
  <si>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</si>
  <si>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</si>
  <si>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</si>
  <si>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</si>
  <si>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</si>
  <si>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</si>
  <si>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</si>
  <si>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</si>
  <si>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</si>
  <si>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</si>
  <si>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</si>
  <si>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</si>
  <si>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</si>
  <si>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</si>
  <si>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</si>
  <si>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</si>
  <si>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</si>
  <si>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</si>
  <si>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</si>
  <si>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</si>
  <si>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</si>
  <si>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</si>
  <si>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</si>
  <si>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</si>
  <si>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</si>
  <si>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</si>
  <si>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</si>
  <si>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</si>
  <si>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</si>
  <si>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</si>
  <si>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</si>
  <si>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</si>
  <si>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</si>
  <si>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</si>
  <si>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</si>
  <si>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</si>
  <si>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</si>
  <si>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</si>
  <si>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</si>
  <si>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</si>
  <si>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</si>
  <si>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</si>
  <si>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</si>
  <si>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</si>
  <si>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</si>
  <si>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</si>
  <si>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</si>
  <si>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</si>
  <si>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</si>
  <si>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</si>
  <si>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</si>
  <si>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</si>
  <si>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</si>
  <si>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</si>
  <si>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</si>
  <si>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</si>
  <si>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</si>
  <si>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</si>
  <si>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</si>
  <si>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</si>
  <si>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</si>
  <si>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</si>
  <si>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</si>
  <si>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</si>
  <si>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</si>
  <si>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</si>
  <si>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</si>
  <si>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</si>
  <si>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</si>
  <si>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</si>
  <si>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</si>
  <si>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</si>
  <si>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</si>
  <si>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</si>
  <si>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</si>
  <si>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</si>
  <si>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</si>
  <si>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</si>
  <si>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</si>
  <si>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</si>
  <si>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</si>
  <si>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</si>
  <si>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</si>
  <si>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</si>
  <si>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</si>
  <si>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</si>
  <si>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</si>
  <si>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</si>
  <si>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</si>
  <si>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</si>
  <si>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</si>
  <si>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</si>
  <si>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</si>
  <si>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</si>
  <si>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</si>
  <si>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</si>
  <si>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</si>
  <si>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</si>
  <si>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</si>
  <si>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</si>
  <si>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</si>
  <si>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</si>
  <si>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</si>
  <si>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</si>
  <si>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</si>
  <si>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</si>
  <si>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</si>
  <si>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</si>
  <si>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</si>
  <si>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</si>
  <si>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</si>
  <si>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</si>
  <si>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</si>
  <si>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</si>
  <si>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</si>
  <si>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</si>
  <si>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</si>
  <si>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</si>
  <si>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</si>
  <si>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</si>
  <si>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</si>
  <si>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</si>
  <si>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</si>
  <si>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</si>
  <si>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</si>
  <si>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</si>
  <si>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</si>
  <si>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</si>
  <si>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</si>
  <si>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</si>
  <si>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</si>
  <si>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</si>
  <si>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</si>
  <si>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</si>
  <si>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</si>
  <si>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</si>
  <si>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</si>
  <si>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</si>
  <si>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</si>
  <si>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</si>
  <si>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</si>
  <si>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</si>
  <si>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</si>
  <si>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</si>
  <si>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</si>
  <si>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</si>
  <si>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</si>
  <si>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</si>
  <si>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</si>
  <si>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</si>
  <si>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</si>
  <si>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</si>
  <si>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</si>
  <si>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</si>
  <si>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</si>
  <si>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</si>
  <si>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</si>
  <si>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</si>
  <si>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</si>
  <si>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</si>
  <si>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</si>
  <si>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</si>
  <si>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</si>
  <si>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</si>
  <si>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</si>
  <si>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</si>
  <si>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</si>
  <si>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</si>
  <si>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</si>
  <si>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</si>
  <si>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</si>
  <si>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</si>
  <si>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</si>
  <si>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</si>
  <si>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</si>
  <si>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</si>
  <si>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</si>
  <si>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</si>
  <si>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</si>
  <si>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</si>
  <si>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</si>
  <si>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</si>
  <si>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</si>
  <si>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</si>
  <si>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</si>
  <si>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</si>
  <si>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</si>
  <si>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</si>
  <si>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</si>
  <si>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</si>
  <si>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</si>
  <si>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</si>
  <si>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</si>
  <si>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</si>
  <si>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</si>
  <si>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</si>
  <si>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</si>
  <si>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</si>
  <si>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</si>
  <si>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</si>
  <si>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</si>
  <si>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</si>
  <si>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</si>
  <si>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</si>
  <si>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</si>
  <si>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</si>
  <si>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</si>
  <si>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</si>
  <si>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</si>
  <si>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</si>
  <si>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</si>
  <si>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</si>
  <si>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</si>
  <si>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</si>
  <si>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</si>
  <si>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</si>
  <si>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</si>
  <si>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</si>
  <si>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</si>
  <si>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</si>
  <si>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</si>
  <si>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</si>
  <si>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</si>
  <si>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</si>
  <si>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</si>
  <si>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</si>
  <si>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</si>
  <si>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</si>
  <si>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</si>
  <si>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</si>
  <si>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</si>
  <si>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</si>
  <si>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</si>
  <si>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</si>
  <si>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</si>
  <si>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</si>
  <si>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</si>
  <si>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</si>
  <si>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</si>
  <si>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</si>
  <si>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</si>
  <si>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</si>
  <si>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</si>
  <si>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</si>
  <si>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</si>
  <si>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</si>
  <si>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</si>
  <si>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</si>
  <si>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</si>
  <si>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</si>
  <si>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</si>
  <si>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</si>
  <si>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</si>
  <si>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</si>
  <si>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</si>
  <si>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</si>
  <si>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</si>
  <si>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</si>
  <si>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</si>
  <si>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</si>
  <si>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</si>
  <si>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</si>
  <si>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</si>
  <si>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</si>
  <si>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</si>
  <si>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</si>
  <si>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</si>
  <si>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</si>
  <si>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</si>
  <si>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</si>
  <si>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</si>
  <si>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</si>
  <si>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</si>
  <si>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</si>
  <si>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</si>
  <si>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</si>
  <si>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</si>
  <si>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</si>
  <si>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</si>
  <si>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</si>
  <si>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</si>
  <si>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</si>
  <si>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</si>
  <si>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</si>
  <si>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</si>
  <si>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</si>
  <si>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</si>
  <si>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</si>
  <si>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</si>
  <si>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</si>
  <si>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</si>
  <si>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</si>
  <si>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</si>
  <si>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</si>
  <si>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</si>
  <si>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</si>
  <si>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</si>
  <si>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</si>
  <si>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</si>
  <si>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</si>
  <si>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</si>
  <si>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</si>
  <si>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</si>
  <si>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</si>
  <si>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</si>
  <si>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</si>
  <si>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</si>
  <si>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</si>
  <si>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</si>
  <si>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</si>
  <si>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</si>
  <si>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</si>
  <si>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</si>
  <si>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</si>
  <si>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</si>
  <si>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</si>
  <si>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</si>
  <si>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</si>
  <si>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</si>
  <si>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</si>
  <si>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</si>
  <si>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</si>
  <si>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</si>
  <si>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</si>
  <si>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</si>
  <si>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</si>
  <si>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</si>
  <si>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</si>
  <si>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</si>
  <si>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</si>
  <si>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</si>
  <si>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</si>
  <si>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</si>
  <si>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</si>
  <si>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</si>
  <si>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</si>
  <si>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</si>
  <si>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</si>
  <si>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</si>
  <si>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</si>
  <si>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</si>
  <si>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</si>
  <si>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</si>
  <si>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</si>
  <si>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</si>
  <si>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</si>
  <si>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</si>
  <si>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</si>
  <si>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</si>
  <si>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</si>
  <si>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</si>
  <si>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</si>
  <si>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</si>
  <si>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</si>
  <si>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</si>
  <si>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</si>
  <si>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</si>
  <si>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</si>
  <si>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</si>
  <si>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</si>
  <si>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</si>
  <si>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</si>
  <si>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</si>
  <si>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</si>
  <si>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</si>
  <si>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</si>
  <si>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</si>
  <si>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</si>
  <si>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</si>
  <si>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</si>
  <si>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</si>
  <si>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</si>
  <si>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</si>
  <si>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</si>
  <si>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</si>
  <si>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</si>
  <si>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</si>
  <si>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</si>
  <si>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</si>
  <si>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</si>
  <si>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</si>
  <si>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</si>
  <si>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</si>
  <si>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</si>
  <si>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</si>
  <si>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</si>
  <si>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</si>
  <si>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</si>
  <si>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</si>
  <si>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</si>
  <si>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</si>
  <si>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</si>
  <si>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</si>
  <si>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</si>
  <si>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</si>
  <si>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</si>
  <si>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</si>
  <si>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</si>
  <si>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</si>
  <si>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</si>
  <si>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</si>
  <si>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</si>
  <si>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</si>
  <si>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</si>
  <si>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</si>
  <si>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</si>
  <si>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</si>
  <si>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</si>
  <si>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</si>
  <si>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</si>
  <si>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</si>
  <si>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</si>
  <si>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</si>
  <si>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</si>
  <si>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</si>
  <si>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</si>
  <si>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</si>
  <si>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</si>
  <si>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</si>
  <si>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</si>
  <si>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</si>
  <si>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</si>
  <si>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</si>
  <si>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</si>
  <si>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</si>
  <si>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</si>
  <si>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</si>
  <si>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</si>
  <si>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</si>
  <si>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</si>
  <si>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</si>
  <si>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</si>
  <si>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</si>
  <si>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</si>
  <si>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</si>
  <si>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</si>
  <si>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</si>
  <si>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</si>
  <si>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</si>
  <si>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</si>
  <si>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</si>
  <si>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</si>
  <si>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</si>
  <si>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</si>
  <si>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</si>
  <si>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</si>
  <si>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</si>
  <si>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</si>
  <si>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</si>
  <si>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</si>
  <si>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</si>
  <si>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</si>
  <si>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</si>
  <si>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</si>
  <si>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</si>
  <si>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</si>
  <si>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</si>
  <si>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</si>
  <si>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</si>
  <si>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</si>
  <si>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</si>
  <si>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</si>
  <si>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</si>
  <si>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</si>
  <si>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</si>
  <si>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</si>
  <si>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</si>
  <si>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</si>
  <si>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</si>
  <si>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</si>
  <si>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</si>
  <si>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</si>
  <si>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</si>
  <si>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</si>
  <si>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</si>
  <si>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</si>
  <si>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</si>
  <si>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</si>
  <si>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</si>
  <si>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</si>
  <si>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</si>
  <si>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</si>
  <si>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</si>
  <si>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</si>
  <si>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</si>
  <si>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</si>
  <si>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</si>
  <si>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</si>
  <si>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</si>
  <si>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</si>
  <si>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</si>
  <si>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</si>
  <si>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</si>
  <si>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</si>
  <si>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</si>
  <si>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</si>
  <si>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</si>
  <si>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</si>
  <si>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</si>
  <si>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</si>
  <si>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</si>
  <si>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</si>
  <si>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</si>
  <si>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</si>
  <si>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</si>
  <si>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</si>
  <si>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</si>
  <si>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</si>
  <si>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</si>
  <si>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</si>
  <si>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</si>
  <si>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</si>
  <si>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</si>
  <si>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</si>
  <si>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</si>
  <si>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</si>
  <si>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</si>
  <si>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</si>
  <si>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</si>
  <si>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</si>
  <si>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</si>
  <si>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</si>
  <si>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</si>
  <si>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</si>
  <si>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</si>
  <si>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</si>
  <si>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</si>
  <si>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</si>
  <si>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</si>
  <si>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</si>
  <si>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</si>
  <si>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</si>
  <si>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</si>
  <si>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</si>
  <si>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</si>
  <si>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</si>
  <si>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</si>
  <si>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</si>
  <si>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</si>
  <si>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</si>
  <si>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</si>
  <si>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</si>
  <si>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</si>
  <si>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</si>
  <si>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</si>
  <si>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</si>
  <si>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</si>
  <si>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</si>
  <si>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</si>
  <si>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</si>
  <si>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</si>
  <si>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</si>
  <si>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</si>
  <si>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</si>
  <si>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</si>
  <si>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</si>
  <si>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</si>
  <si>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</si>
  <si>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</si>
  <si>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</si>
  <si>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</si>
  <si>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</si>
  <si>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</si>
  <si>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</si>
  <si>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</si>
  <si>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</si>
  <si>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</si>
  <si>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</si>
  <si>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</si>
  <si>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</si>
  <si>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</si>
  <si>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</si>
  <si>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</si>
  <si>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</si>
  <si>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</si>
  <si>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</si>
  <si>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</si>
  <si>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</si>
  <si>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</si>
  <si>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</si>
  <si>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</si>
  <si>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</si>
  <si>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</si>
  <si>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</si>
  <si>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</si>
  <si>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</si>
  <si>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</si>
  <si>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</si>
  <si>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</si>
  <si>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</si>
  <si>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</si>
  <si>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</si>
  <si>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</si>
  <si>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</si>
  <si>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</si>
  <si>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</si>
  <si>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</si>
  <si>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</si>
  <si>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</si>
  <si>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</si>
  <si>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</si>
  <si>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</si>
  <si>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</si>
  <si>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</si>
  <si>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</si>
  <si>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</si>
  <si>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</si>
  <si>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</si>
  <si>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</si>
  <si>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</si>
  <si>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</si>
  <si>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</si>
  <si>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</si>
  <si>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</si>
  <si>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</si>
  <si>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</si>
  <si>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</si>
  <si>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</si>
  <si>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</si>
  <si>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</si>
  <si>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</si>
  <si>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</si>
  <si>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</si>
  <si>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</si>
  <si>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</si>
  <si>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</si>
  <si>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</si>
  <si>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</si>
  <si>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</si>
  <si>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</si>
  <si>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</si>
  <si>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</si>
  <si>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</si>
  <si>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</si>
  <si>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</si>
  <si>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</si>
  <si>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</si>
  <si>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</si>
  <si>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</si>
  <si>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</si>
  <si>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</si>
  <si>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</si>
  <si>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</si>
  <si>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</si>
  <si>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</si>
  <si>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</si>
  <si>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</si>
  <si>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</si>
  <si>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</si>
  <si>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</si>
  <si>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</si>
  <si>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</si>
  <si>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</si>
  <si>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</si>
  <si>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</si>
  <si>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</si>
  <si>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</si>
  <si>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</si>
  <si>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</si>
  <si>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</si>
  <si>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</si>
  <si>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</si>
  <si>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</si>
  <si>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</si>
  <si>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</si>
  <si>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</si>
  <si>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</si>
  <si>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</si>
  <si>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</si>
  <si>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</si>
  <si>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</si>
  <si>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</si>
  <si>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</si>
  <si>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</si>
  <si>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</si>
  <si>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</si>
  <si>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</si>
  <si>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</si>
  <si>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</si>
  <si>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</si>
  <si>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</si>
  <si>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</si>
  <si>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</si>
  <si>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</si>
  <si>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</si>
  <si>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</si>
  <si>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</si>
  <si>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</si>
  <si>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</si>
  <si>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</si>
  <si>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</si>
  <si>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</si>
  <si>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</si>
  <si>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</si>
  <si>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</si>
  <si>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</si>
  <si>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</si>
  <si>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</si>
  <si>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</si>
  <si>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</si>
  <si>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</si>
  <si>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</si>
  <si>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</si>
  <si>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</si>
  <si>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</si>
  <si>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</si>
  <si>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</si>
  <si>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</si>
  <si>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</si>
  <si>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</si>
  <si>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</si>
  <si>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</si>
  <si>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</si>
  <si>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</si>
  <si>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</si>
  <si>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</si>
  <si>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</si>
  <si>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</si>
  <si>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</si>
  <si>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</si>
  <si>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</si>
  <si>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</si>
  <si>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</si>
  <si>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</si>
  <si>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</si>
  <si>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</si>
  <si>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</si>
  <si>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</si>
  <si>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</si>
  <si>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</si>
  <si>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</si>
  <si>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</si>
  <si>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</si>
  <si>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</si>
  <si>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</si>
  <si>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</si>
  <si>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</si>
  <si>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</si>
  <si>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</si>
  <si>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</si>
  <si>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</si>
  <si>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</si>
  <si>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</si>
  <si>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</si>
  <si>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</si>
  <si>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</si>
  <si>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</si>
  <si>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</si>
  <si>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</si>
  <si>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</si>
  <si>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</si>
  <si>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</si>
  <si>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</si>
  <si>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</si>
  <si>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</si>
  <si>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</si>
  <si>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</si>
  <si>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</si>
  <si>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</si>
  <si>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</si>
  <si>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</si>
  <si>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</si>
  <si>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</si>
  <si>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</si>
  <si>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</si>
  <si>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</si>
  <si>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</si>
  <si>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</si>
  <si>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</si>
  <si>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</si>
  <si>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</si>
  <si>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</si>
  <si>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</si>
  <si>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</si>
  <si>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</si>
  <si>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</si>
  <si>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</si>
  <si>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</si>
  <si>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</si>
  <si>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</si>
  <si>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</si>
  <si>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</si>
  <si>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</si>
  <si>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</si>
  <si>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</si>
  <si>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</si>
  <si>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</si>
  <si>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</si>
  <si>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</si>
  <si>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</si>
  <si>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</si>
  <si>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</si>
  <si>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</si>
  <si>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</si>
  <si>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</si>
  <si>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</si>
  <si>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</si>
  <si>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</si>
  <si>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</si>
  <si>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</si>
  <si>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</si>
  <si>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</si>
  <si>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</si>
  <si>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</si>
  <si>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</si>
  <si>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</si>
  <si>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</si>
  <si>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</si>
  <si>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</si>
  <si>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</si>
  <si>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</si>
  <si>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</si>
  <si>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</si>
  <si>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</si>
  <si>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</si>
  <si>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</si>
  <si>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</si>
  <si>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</si>
  <si>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</si>
  <si>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</si>
  <si>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</si>
  <si>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</si>
  <si>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</si>
  <si>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</si>
  <si>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</si>
  <si>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</si>
  <si>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</si>
  <si>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</si>
  <si>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</si>
  <si>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</si>
  <si>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</si>
  <si>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</si>
  <si>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</si>
  <si>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</si>
  <si>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</si>
  <si>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</si>
  <si>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</si>
  <si>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</si>
  <si>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</si>
  <si>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</si>
  <si>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</si>
  <si>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</si>
  <si>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</si>
  <si>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</si>
  <si>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</si>
  <si>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</si>
  <si>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</si>
  <si>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</si>
  <si>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</si>
  <si>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</si>
  <si>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</si>
  <si>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</si>
  <si>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</si>
  <si>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</si>
  <si>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</si>
  <si>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</si>
  <si>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</si>
  <si>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</si>
  <si>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</si>
  <si>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</si>
  <si>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</si>
  <si>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</si>
  <si>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</si>
  <si>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</si>
  <si>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</si>
  <si>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</si>
  <si>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</si>
  <si>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</si>
  <si>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</si>
  <si>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</si>
  <si>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</si>
  <si>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</si>
  <si>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</si>
  <si>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</si>
  <si>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</si>
  <si>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</si>
  <si>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</si>
  <si>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</si>
  <si>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</si>
  <si>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</si>
  <si>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</si>
  <si>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</si>
  <si>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</si>
  <si>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</si>
  <si>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</si>
  <si>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</si>
  <si>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</si>
  <si>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</si>
  <si>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</si>
  <si>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</si>
  <si>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</si>
  <si>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</si>
  <si>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</si>
  <si>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</si>
  <si>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</si>
  <si>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</si>
  <si>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</si>
  <si>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</si>
  <si>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</si>
  <si>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</si>
  <si>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</si>
  <si>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</si>
  <si>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</si>
  <si>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</si>
  <si>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</si>
  <si>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</si>
  <si>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</si>
  <si>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</si>
  <si>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</si>
  <si>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</si>
  <si>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</si>
  <si>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</si>
  <si>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</si>
  <si>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</si>
  <si>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</si>
  <si>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</si>
  <si>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</si>
  <si>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</si>
  <si>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</si>
  <si>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</si>
  <si>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</si>
  <si>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</si>
  <si>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</si>
  <si>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</si>
  <si>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</si>
  <si>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</si>
  <si>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</si>
  <si>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</si>
  <si>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</si>
  <si>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</si>
  <si>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</si>
  <si>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</si>
  <si>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</si>
  <si>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</si>
  <si>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</si>
  <si>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</si>
  <si>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</si>
  <si>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</si>
  <si>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</si>
  <si>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</si>
  <si>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</si>
  <si>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</si>
  <si>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</si>
  <si>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</si>
  <si>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</si>
  <si>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</si>
  <si>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</si>
  <si>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</si>
  <si>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</si>
  <si>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</si>
  <si>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</si>
  <si>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</si>
  <si>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</si>
  <si>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</si>
  <si>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</si>
  <si>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</si>
  <si>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</si>
  <si>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</si>
  <si>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</si>
  <si>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</si>
  <si>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</si>
  <si>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</si>
  <si>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</si>
  <si>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</si>
  <si>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</si>
  <si>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</si>
  <si>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</si>
  <si>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</si>
  <si>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</si>
  <si>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</si>
  <si>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</si>
  <si>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</si>
  <si>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</si>
  <si>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</si>
  <si>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</si>
  <si>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</si>
  <si>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</si>
  <si>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</si>
  <si>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</si>
  <si>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</si>
  <si>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</si>
  <si>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</si>
  <si>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</si>
  <si>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</si>
  <si>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</si>
  <si>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</si>
  <si>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</si>
  <si>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</si>
  <si>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</si>
  <si>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</si>
  <si>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</si>
  <si>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</si>
  <si>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</si>
  <si>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</si>
  <si>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</si>
  <si>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</si>
  <si>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</si>
  <si>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</si>
  <si>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</si>
  <si>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</si>
  <si>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</si>
  <si>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</si>
  <si>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</si>
  <si>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</si>
  <si>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</si>
  <si>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</si>
  <si>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</si>
  <si>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</si>
  <si>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</si>
  <si>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</si>
  <si>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</si>
  <si>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</si>
  <si>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</si>
  <si>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</si>
  <si>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</si>
  <si>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</si>
  <si>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</si>
  <si>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</si>
  <si>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</si>
  <si>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</si>
  <si>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</si>
  <si>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</si>
  <si>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</si>
  <si>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</si>
  <si>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</si>
  <si>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</si>
  <si>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</si>
  <si>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</si>
  <si>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</si>
  <si>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</si>
  <si>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</si>
  <si>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</si>
  <si>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</si>
  <si>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</si>
  <si>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</si>
  <si>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</si>
  <si>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</si>
  <si>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</si>
  <si>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</si>
  <si>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</si>
  <si>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</si>
  <si>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</si>
  <si>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</si>
  <si>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</si>
  <si>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</si>
  <si>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</si>
  <si>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</si>
  <si>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</si>
  <si>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</si>
  <si>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</si>
  <si>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</si>
  <si>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</si>
  <si>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</si>
  <si>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</si>
  <si>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</si>
  <si>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</si>
  <si>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</si>
  <si>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</si>
  <si>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</si>
  <si>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</si>
  <si>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</si>
  <si>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</si>
  <si>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</si>
  <si>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</si>
  <si>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</si>
  <si>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</si>
  <si>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</si>
  <si>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</si>
  <si>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</si>
  <si>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</si>
  <si>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</si>
  <si>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</si>
  <si>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</si>
  <si>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</si>
  <si>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</si>
  <si>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</si>
  <si>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</si>
  <si>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</si>
  <si>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</si>
  <si>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</si>
  <si>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</si>
  <si>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</si>
  <si>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</si>
  <si>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</si>
  <si>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</si>
  <si>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</si>
  <si>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</si>
  <si>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</si>
  <si>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</si>
  <si>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</si>
  <si>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</si>
  <si>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</si>
  <si>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</si>
  <si>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</si>
  <si>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</si>
  <si>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</si>
  <si>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</si>
  <si>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</si>
  <si>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</si>
  <si>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</si>
  <si>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</si>
  <si>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</si>
  <si>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</si>
  <si>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</si>
  <si>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</si>
  <si>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</si>
  <si>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</si>
  <si>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</si>
  <si>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</si>
  <si>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</si>
  <si>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</si>
  <si>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</si>
  <si>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</si>
  <si>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</si>
  <si>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</si>
  <si>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</si>
  <si>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</si>
  <si>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</si>
  <si>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</si>
  <si>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</si>
  <si>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</si>
  <si>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</si>
  <si>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</si>
  <si>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</si>
  <si>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</si>
  <si>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</si>
  <si>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</si>
  <si>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</si>
  <si>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</si>
  <si>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</si>
  <si>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</si>
  <si>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</si>
  <si>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</si>
  <si>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</si>
  <si>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</si>
  <si>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</si>
  <si>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</si>
  <si>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</si>
  <si>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</si>
  <si>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</si>
  <si>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</si>
  <si>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</si>
  <si>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</si>
  <si>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</si>
  <si>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</si>
  <si>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</si>
  <si>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</si>
  <si>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</si>
  <si>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</si>
  <si>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</si>
  <si>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</si>
  <si>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</si>
  <si>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</si>
  <si>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</si>
  <si>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</si>
  <si>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</si>
  <si>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</si>
  <si>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</si>
  <si>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</si>
  <si>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</si>
  <si>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</si>
  <si>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</si>
  <si>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</si>
  <si>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</si>
  <si>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</si>
  <si>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</si>
  <si>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</si>
  <si>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</si>
  <si>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</si>
  <si>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</si>
  <si>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</si>
  <si>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</si>
  <si>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</si>
  <si>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</si>
  <si>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</si>
  <si>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</si>
  <si>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</si>
  <si>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</si>
  <si>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</si>
  <si>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</si>
  <si>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</si>
  <si>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</si>
  <si>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</si>
  <si>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</si>
  <si>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</si>
  <si>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</si>
  <si>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</si>
  <si>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</si>
  <si>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</si>
  <si>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</si>
  <si>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</si>
  <si>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</si>
  <si>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</si>
  <si>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</si>
  <si>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</si>
  <si>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</si>
  <si>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</si>
  <si>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</si>
  <si>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</si>
  <si>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</si>
  <si>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</si>
  <si>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</si>
  <si>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</si>
  <si>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</si>
  <si>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</si>
  <si>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</si>
  <si>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</si>
  <si>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</si>
  <si>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</si>
  <si>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</si>
  <si>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</si>
  <si>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</si>
  <si>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</si>
  <si>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</si>
  <si>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</si>
  <si>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</si>
  <si>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</si>
  <si>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</si>
  <si>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</si>
  <si>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</si>
  <si>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</si>
  <si>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</si>
  <si>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</si>
  <si>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</si>
  <si>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</si>
  <si>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</si>
  <si>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</si>
  <si>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</si>
  <si>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</si>
  <si>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</si>
  <si>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</si>
  <si>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</si>
  <si>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</si>
  <si>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</si>
  <si>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</si>
  <si>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</si>
  <si>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</si>
  <si>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</si>
  <si>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</si>
  <si>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</si>
  <si>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</si>
  <si>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</si>
  <si>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</si>
  <si>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</si>
  <si>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</si>
  <si>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</si>
  <si>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</si>
  <si>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</si>
  <si>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</si>
  <si>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</si>
  <si>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</si>
  <si>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</si>
  <si>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</si>
  <si>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</si>
  <si>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</si>
  <si>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</si>
  <si>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</si>
  <si>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</si>
  <si>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</si>
  <si>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</si>
  <si>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</si>
  <si>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</si>
  <si>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</si>
  <si>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</si>
  <si>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</si>
  <si>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</si>
  <si>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</si>
  <si>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</si>
  <si>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</si>
  <si>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</si>
  <si>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</si>
  <si>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</si>
  <si>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</si>
  <si>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</si>
  <si>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</si>
  <si>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</si>
  <si>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</si>
  <si>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</si>
  <si>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</si>
  <si>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</si>
  <si>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</si>
  <si>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</si>
  <si>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</si>
  <si>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</si>
  <si>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</si>
  <si>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</si>
  <si>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</si>
  <si>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</si>
  <si>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</si>
  <si>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</si>
  <si>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</si>
  <si>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</si>
  <si>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</si>
  <si>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</si>
  <si>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</si>
  <si>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</si>
  <si>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</si>
  <si>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</si>
  <si>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</si>
  <si>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</si>
  <si>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</si>
  <si>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</si>
  <si>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</si>
  <si>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</si>
  <si>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</si>
  <si>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</si>
  <si>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</si>
  <si>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</si>
  <si>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</si>
  <si>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</si>
  <si>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</si>
  <si>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</si>
  <si>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</si>
  <si>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</si>
  <si>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</si>
  <si>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</si>
  <si>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</si>
  <si>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</si>
  <si>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</si>
  <si>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</si>
  <si>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</si>
  <si>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</si>
  <si>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</si>
  <si>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</si>
  <si>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</si>
  <si>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</si>
  <si>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</si>
  <si>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</si>
  <si>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</si>
  <si>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</si>
  <si>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</si>
  <si>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</si>
  <si>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</si>
  <si>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</si>
  <si>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</si>
  <si>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</si>
  <si>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</si>
  <si>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</si>
  <si>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</si>
  <si>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</si>
  <si>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</si>
  <si>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</si>
  <si>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</si>
  <si>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</si>
  <si>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</si>
  <si>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</si>
  <si>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</si>
  <si>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</si>
  <si>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</si>
  <si>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</si>
  <si>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</si>
  <si>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</si>
  <si>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</si>
  <si>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</si>
  <si>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</si>
  <si>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</si>
  <si>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</si>
  <si>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</si>
  <si>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</si>
  <si>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</si>
  <si>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</si>
  <si>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</si>
  <si>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</si>
  <si>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</si>
  <si>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</si>
  <si>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</si>
  <si>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</si>
  <si>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</si>
  <si>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</si>
  <si>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</si>
  <si>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</si>
  <si>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</si>
  <si>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</si>
  <si>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</si>
  <si>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</si>
  <si>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</si>
  <si>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</si>
  <si>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</si>
  <si>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</si>
  <si>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</si>
  <si>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</si>
  <si>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</si>
  <si>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</si>
  <si>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</si>
  <si>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</si>
  <si>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</si>
  <si>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</si>
  <si>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</si>
  <si>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</si>
  <si>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</si>
  <si>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</si>
  <si>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</si>
  <si>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</si>
  <si>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</si>
  <si>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</si>
  <si>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</si>
  <si>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</si>
  <si>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</si>
  <si>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</si>
  <si>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</si>
  <si>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</si>
  <si>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</si>
  <si>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</si>
  <si>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</si>
  <si>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</si>
  <si>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</si>
  <si>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</si>
  <si>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</si>
  <si>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</si>
  <si>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</si>
  <si>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</si>
  <si>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</si>
  <si>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</si>
  <si>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</si>
  <si>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</si>
  <si>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</si>
  <si>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</si>
  <si>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</si>
  <si>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</si>
  <si>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</si>
  <si>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</si>
  <si>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</si>
  <si>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</si>
  <si>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</si>
  <si>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</si>
  <si>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</si>
  <si>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</si>
  <si>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</si>
  <si>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</si>
  <si>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</si>
  <si>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</si>
  <si>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</si>
  <si>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</si>
  <si>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</si>
  <si>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</si>
  <si>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</si>
  <si>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</si>
  <si>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</si>
  <si>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</si>
  <si>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</si>
  <si>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</si>
  <si>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</si>
  <si>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</si>
  <si>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</si>
  <si>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</si>
  <si>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</si>
  <si>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</si>
  <si>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</si>
  <si>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</si>
  <si>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</si>
  <si>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</si>
  <si>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</si>
  <si>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</si>
  <si>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</si>
  <si>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</si>
  <si>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</si>
  <si>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</si>
  <si>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</si>
  <si>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</si>
  <si>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</si>
  <si>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</si>
  <si>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</si>
  <si>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</si>
  <si>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</si>
  <si>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</si>
  <si>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</si>
  <si>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</si>
  <si>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</si>
  <si>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</si>
  <si>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</si>
  <si>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</si>
  <si>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</si>
  <si>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</si>
  <si>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</si>
  <si>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</si>
  <si>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</si>
  <si>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</si>
  <si>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</si>
  <si>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</si>
  <si>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</si>
  <si>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</si>
  <si>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</si>
  <si>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</si>
  <si>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</si>
  <si>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</si>
  <si>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</si>
  <si>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</si>
  <si>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</si>
  <si>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</si>
  <si>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</si>
  <si>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</si>
  <si>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</si>
  <si>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</si>
  <si>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</si>
  <si>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</si>
  <si>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</si>
  <si>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</si>
  <si>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</si>
  <si>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</si>
  <si>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</si>
  <si>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</si>
  <si>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</si>
  <si>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</si>
  <si>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</si>
  <si>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</si>
  <si>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</si>
  <si>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</si>
  <si>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</si>
  <si>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</si>
  <si>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</si>
  <si>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</si>
  <si>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</si>
  <si>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</si>
  <si>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</si>
  <si>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</si>
  <si>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</si>
  <si>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</si>
  <si>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</si>
  <si>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</si>
  <si>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</si>
  <si>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</si>
  <si>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</si>
  <si>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</si>
  <si>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</si>
  <si>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</si>
  <si>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</si>
  <si>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</si>
  <si>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</si>
  <si>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</si>
  <si>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</si>
  <si>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</si>
  <si>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</si>
  <si>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</si>
  <si>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</si>
  <si>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</si>
  <si>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</si>
  <si>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</si>
  <si>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</si>
  <si>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</si>
  <si>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</si>
  <si>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</si>
  <si>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</si>
  <si>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</si>
  <si>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</si>
  <si>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</si>
  <si>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</si>
  <si>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</si>
  <si>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</si>
  <si>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</si>
  <si>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</si>
  <si>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</si>
  <si>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</si>
  <si>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</si>
  <si>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</si>
  <si>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</si>
  <si>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</si>
  <si>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</si>
  <si>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</si>
  <si>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</si>
  <si>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</si>
  <si>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</si>
  <si>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</si>
  <si>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</si>
  <si>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</si>
  <si>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</si>
  <si>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</si>
  <si>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</si>
  <si>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</si>
  <si>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</si>
  <si>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</si>
  <si>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</si>
  <si>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</si>
  <si>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</si>
  <si>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</si>
  <si>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</si>
  <si>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</si>
  <si>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</si>
  <si>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</si>
  <si>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</si>
  <si>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</si>
  <si>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</si>
  <si>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</si>
  <si>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</si>
  <si>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</si>
  <si>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</si>
  <si>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</si>
  <si>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</si>
  <si>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</si>
  <si>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</si>
  <si>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</si>
  <si>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</si>
  <si>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</si>
  <si>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</si>
  <si>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</si>
  <si>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</si>
  <si>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</si>
  <si>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</si>
  <si>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</si>
  <si>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</si>
  <si>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</si>
  <si>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</si>
  <si>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</si>
  <si>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</si>
  <si>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</si>
  <si>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</si>
  <si>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</si>
  <si>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</si>
  <si>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</si>
  <si>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</si>
  <si>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</si>
  <si>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</si>
  <si>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</si>
  <si>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</si>
  <si>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</si>
  <si>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</si>
  <si>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</si>
  <si>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</si>
  <si>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</si>
  <si>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</si>
  <si>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</si>
  <si>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</si>
  <si>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</si>
  <si>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</si>
  <si>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</si>
  <si>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</si>
  <si>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</si>
  <si>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</si>
  <si>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</si>
  <si>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</si>
  <si>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</si>
  <si>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</si>
  <si>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</si>
  <si>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</si>
  <si>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</si>
  <si>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</si>
  <si>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</si>
  <si>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</si>
  <si>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</si>
  <si>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</si>
  <si>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</si>
  <si>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</si>
  <si>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</si>
  <si>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</si>
  <si>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</si>
  <si>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</si>
  <si>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</si>
  <si>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</si>
  <si>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</si>
  <si>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</si>
  <si>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</si>
  <si>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</si>
  <si>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</si>
  <si>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</si>
  <si>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</si>
  <si>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</si>
  <si>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</si>
  <si>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</si>
  <si>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</si>
  <si>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</si>
  <si>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</si>
  <si>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</si>
  <si>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</si>
  <si>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</si>
  <si>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</si>
  <si>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</si>
  <si>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</si>
  <si>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</si>
  <si>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</si>
  <si>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</si>
  <si>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</si>
  <si>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</si>
  <si>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</si>
  <si>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</si>
  <si>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</si>
  <si>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</si>
  <si>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</si>
  <si>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</si>
  <si>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</si>
  <si>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</si>
  <si>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</si>
  <si>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</si>
  <si>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</si>
  <si>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</si>
  <si>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</si>
  <si>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</si>
  <si>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</si>
  <si>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</si>
  <si>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</si>
  <si>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</si>
  <si>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</si>
  <si>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</si>
  <si>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</si>
  <si>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</si>
  <si>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</si>
  <si>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</si>
  <si>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</si>
  <si>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</si>
  <si>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</si>
  <si>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</si>
  <si>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</si>
  <si>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</si>
  <si>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</si>
  <si>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</si>
  <si>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</si>
  <si>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</si>
  <si>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</si>
  <si>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</si>
  <si>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</si>
  <si>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</si>
  <si>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</si>
  <si>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</si>
  <si>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</si>
  <si>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</si>
  <si>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</si>
  <si>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</si>
  <si>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</si>
  <si>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</si>
  <si>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</si>
  <si>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</si>
  <si>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</si>
  <si>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</si>
  <si>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</si>
  <si>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</si>
  <si>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</si>
  <si>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</si>
  <si>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</si>
  <si>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</si>
  <si>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</si>
  <si>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</si>
  <si>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</si>
  <si>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</si>
  <si>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</si>
  <si>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</si>
  <si>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</si>
  <si>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</si>
  <si>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</si>
  <si>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</si>
  <si>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</si>
  <si>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</si>
  <si>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</si>
  <si>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</si>
  <si>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</si>
  <si>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</si>
  <si>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</si>
  <si>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</si>
  <si>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</si>
  <si>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</si>
  <si>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</si>
  <si>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</si>
  <si>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</si>
  <si>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</si>
  <si>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</si>
  <si>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</si>
  <si>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</si>
  <si>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</si>
  <si>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</si>
  <si>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</si>
  <si>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</si>
  <si>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</si>
  <si>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</si>
  <si>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</si>
  <si>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</si>
  <si>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</si>
  <si>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</si>
  <si>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</si>
  <si>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</si>
  <si>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</si>
  <si>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</si>
  <si>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</si>
  <si>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</si>
  <si>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</si>
  <si>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</si>
  <si>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</si>
  <si>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</si>
  <si>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</si>
  <si>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</si>
  <si>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</si>
  <si>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</si>
  <si>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</si>
  <si>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</si>
  <si>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</si>
  <si>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</si>
  <si>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</si>
  <si>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</si>
  <si>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</si>
  <si>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</si>
  <si>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</si>
  <si>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</si>
  <si>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</si>
  <si>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</si>
  <si>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</si>
  <si>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</si>
  <si>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</si>
  <si>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</si>
  <si>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</si>
  <si>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</si>
  <si>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</si>
  <si>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</si>
  <si>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</si>
  <si>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</si>
  <si>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</si>
  <si>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</si>
  <si>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</si>
  <si>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</si>
  <si>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</si>
  <si>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</si>
  <si>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</si>
  <si>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</si>
  <si>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</si>
  <si>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</si>
  <si>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</si>
  <si>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</si>
  <si>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</si>
  <si>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</si>
  <si>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</si>
  <si>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</si>
  <si>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</si>
  <si>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</si>
  <si>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</si>
  <si>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</si>
  <si>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</si>
  <si>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</si>
  <si>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</si>
  <si>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</si>
  <si>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</si>
  <si>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</si>
  <si>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</si>
  <si>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</si>
  <si>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</si>
  <si>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</si>
  <si>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</si>
  <si>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</si>
  <si>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</si>
  <si>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</si>
  <si>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</si>
  <si>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</si>
  <si>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</si>
  <si>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</si>
  <si>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</si>
  <si>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</si>
  <si>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</si>
  <si>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</si>
  <si>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</si>
  <si>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</si>
  <si>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</si>
  <si>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</si>
  <si>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</si>
  <si>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</si>
  <si>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</si>
  <si>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</si>
  <si>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</si>
  <si>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</si>
  <si>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</si>
  <si>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</si>
  <si>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</si>
  <si>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</si>
  <si>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</si>
  <si>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</si>
  <si>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</si>
  <si>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</si>
  <si>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</si>
  <si>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</si>
  <si>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</si>
  <si>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</si>
  <si>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</si>
  <si>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</si>
  <si>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</si>
  <si>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</si>
  <si>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</si>
  <si>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</si>
  <si>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</si>
  <si>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</si>
  <si>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</si>
  <si>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</si>
  <si>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</si>
  <si>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</si>
  <si>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</si>
  <si>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</si>
  <si>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</si>
  <si>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</si>
  <si>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</si>
  <si>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</si>
  <si>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</si>
  <si>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</si>
  <si>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</si>
  <si>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</si>
  <si>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</si>
  <si>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</si>
  <si>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</si>
  <si>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</si>
  <si>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</si>
  <si>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</si>
  <si>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</si>
  <si>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</si>
  <si>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</si>
  <si>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</si>
  <si>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</si>
  <si>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</si>
  <si>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</si>
  <si>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</si>
  <si>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</si>
  <si>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</si>
  <si>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</si>
  <si>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</si>
  <si>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</si>
  <si>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</si>
  <si>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</si>
  <si>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</si>
  <si>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</si>
  <si>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</si>
  <si>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</si>
  <si>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</si>
  <si>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</si>
  <si>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</si>
  <si>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</si>
  <si>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</si>
  <si>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</si>
  <si>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</si>
  <si>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</si>
  <si>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</si>
  <si>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</si>
  <si>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</si>
  <si>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</si>
  <si>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</si>
  <si>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</si>
  <si>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</si>
  <si>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</si>
  <si>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</si>
  <si>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</si>
  <si>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</si>
  <si>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</si>
  <si>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</si>
  <si>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</si>
  <si>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</si>
  <si>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</si>
  <si>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</si>
  <si>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</si>
  <si>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</si>
  <si>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</si>
  <si>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</si>
  <si>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</si>
  <si>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</si>
  <si>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</si>
  <si>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</si>
  <si>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</si>
  <si>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</si>
  <si>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</si>
  <si>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</si>
  <si>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</si>
  <si>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</si>
  <si>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</si>
  <si>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</si>
  <si>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</si>
  <si>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</si>
  <si>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</si>
  <si>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</si>
  <si>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</si>
  <si>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</si>
  <si>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</si>
  <si>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</si>
  <si>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</si>
  <si>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</si>
  <si>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</si>
  <si>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</si>
  <si>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</si>
  <si>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</si>
  <si>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</si>
  <si>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</si>
  <si>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</si>
  <si>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</si>
  <si>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</si>
  <si>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</si>
  <si>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</si>
  <si>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</si>
  <si>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</si>
  <si>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</si>
  <si>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</si>
  <si>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</si>
  <si>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</si>
  <si>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</si>
  <si>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</si>
  <si>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</si>
  <si>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</si>
  <si>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</si>
  <si>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</si>
  <si>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</si>
  <si>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</si>
  <si>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</si>
  <si>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</si>
  <si>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</si>
  <si>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</si>
  <si>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</si>
  <si>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</si>
  <si>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</si>
  <si>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</si>
  <si>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</si>
  <si>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</si>
  <si>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</si>
  <si>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</si>
  <si>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</si>
  <si>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</si>
  <si>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</si>
  <si>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</si>
  <si>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</si>
  <si>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</si>
  <si>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</si>
  <si>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</si>
  <si>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</si>
  <si>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</si>
  <si>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</si>
  <si>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</si>
  <si>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</si>
  <si>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</si>
  <si>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</si>
  <si>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</si>
  <si>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</si>
  <si>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</si>
  <si>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</si>
  <si>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</si>
  <si>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</si>
  <si>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</si>
  <si>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</si>
  <si>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</si>
  <si>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</si>
  <si>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</si>
  <si>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</si>
  <si>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</si>
  <si>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</si>
  <si>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</si>
  <si>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</si>
  <si>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</si>
  <si>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</si>
  <si>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</si>
  <si>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</si>
  <si>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</si>
  <si>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</si>
  <si>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</si>
  <si>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</si>
  <si>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</si>
  <si>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</si>
  <si>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</si>
  <si>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</si>
  <si>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</si>
  <si>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</si>
  <si>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</si>
  <si>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</si>
  <si>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</si>
  <si>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</si>
  <si>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</si>
  <si>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</si>
  <si>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</si>
  <si>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</si>
  <si>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</si>
  <si>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</si>
  <si>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</si>
  <si>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</si>
  <si>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</si>
  <si>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</si>
  <si>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</si>
  <si>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</si>
  <si>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</si>
  <si>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</si>
  <si>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</si>
  <si>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</si>
  <si>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</si>
  <si>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</si>
  <si>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</si>
  <si>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</si>
  <si>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</si>
  <si>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</si>
  <si>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</si>
  <si>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</si>
  <si>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</si>
  <si>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</si>
  <si>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</si>
  <si>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</si>
  <si>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</si>
  <si>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</si>
  <si>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</si>
  <si>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</si>
  <si>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</si>
  <si>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</si>
  <si>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</si>
  <si>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</si>
  <si>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</si>
  <si>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</si>
  <si>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</si>
  <si>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</si>
  <si>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</si>
  <si>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</si>
  <si>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</si>
  <si>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</si>
  <si>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</si>
  <si>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</si>
  <si>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</si>
  <si>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</si>
  <si>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</si>
  <si>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</si>
  <si>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</si>
  <si>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</si>
  <si>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</si>
  <si>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</si>
  <si>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</si>
  <si>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</si>
  <si>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</si>
  <si>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</si>
  <si>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</si>
  <si>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</si>
  <si>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</si>
  <si>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</si>
  <si>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</si>
  <si>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</si>
  <si>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</si>
  <si>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</si>
  <si>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</si>
  <si>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</si>
  <si>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</si>
  <si>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</si>
  <si>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</si>
  <si>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</si>
  <si>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</si>
  <si>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</si>
  <si>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</si>
  <si>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</si>
  <si>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</si>
  <si>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</si>
  <si>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</si>
  <si>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</si>
  <si>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</si>
  <si>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</si>
  <si>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</si>
  <si>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</si>
  <si>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</si>
  <si>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</si>
  <si>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</si>
  <si>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</si>
  <si>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</si>
  <si>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</si>
  <si>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</si>
  <si>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</si>
  <si>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</si>
  <si>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</si>
  <si>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</si>
  <si>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</si>
  <si>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</si>
  <si>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</si>
  <si>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</si>
  <si>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</si>
  <si>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</si>
  <si>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</si>
  <si>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</si>
  <si>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</si>
  <si>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</si>
  <si>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</si>
  <si>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</si>
  <si>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</si>
  <si>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</si>
  <si>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</si>
  <si>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</si>
  <si>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</si>
  <si>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</si>
  <si>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</si>
  <si>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</si>
  <si>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</si>
  <si>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</si>
  <si>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</si>
  <si>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</si>
  <si>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</si>
  <si>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</si>
  <si>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</si>
  <si>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</si>
  <si>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</si>
  <si>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</si>
  <si>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</si>
  <si>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</si>
  <si>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</si>
  <si>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</si>
  <si>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</si>
  <si>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</si>
  <si>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</si>
  <si>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</si>
  <si>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</si>
  <si>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</si>
  <si>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</si>
  <si>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</si>
  <si>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</si>
  <si>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</si>
  <si>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</si>
  <si>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</si>
  <si>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</si>
  <si>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</si>
  <si>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</si>
  <si>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</si>
  <si>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</si>
  <si>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</si>
  <si>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</si>
  <si>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</si>
  <si>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</si>
  <si>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</si>
  <si>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</si>
  <si>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</si>
  <si>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</si>
  <si>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</si>
  <si>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</si>
  <si>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</si>
  <si>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</si>
  <si>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</si>
  <si>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</si>
  <si>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</si>
  <si>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</si>
  <si>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</si>
  <si>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</si>
  <si>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</si>
  <si>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</si>
  <si>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</si>
  <si>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</si>
  <si>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</si>
  <si>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</si>
  <si>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</si>
  <si>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</si>
  <si>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</si>
  <si>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</si>
  <si>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</si>
  <si>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</si>
  <si>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</si>
  <si>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</si>
  <si>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</si>
  <si>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</si>
  <si>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</si>
  <si>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</si>
  <si>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</si>
  <si>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</si>
  <si>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</si>
  <si>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</si>
  <si>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</si>
  <si>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</si>
  <si>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</si>
  <si>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</si>
  <si>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</si>
  <si>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</si>
  <si>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</si>
  <si>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</si>
  <si>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</si>
  <si>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</si>
  <si>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</si>
  <si>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</si>
  <si>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</si>
  <si>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</si>
  <si>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</si>
  <si>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</si>
  <si>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</si>
  <si>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</si>
  <si>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</si>
  <si>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</si>
  <si>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</si>
  <si>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</si>
  <si>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</si>
  <si>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</si>
  <si>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</si>
  <si>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</si>
  <si>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</si>
  <si>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</si>
  <si>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</si>
  <si>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</si>
  <si>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</si>
  <si>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</si>
  <si>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</si>
  <si>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</si>
  <si>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</si>
  <si>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</si>
  <si>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</si>
  <si>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</si>
  <si>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</si>
  <si>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</si>
  <si>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</si>
  <si>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</si>
  <si>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</si>
  <si>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</si>
  <si>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</si>
  <si>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</si>
  <si>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</si>
  <si>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</si>
  <si>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</si>
  <si>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</si>
  <si>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</si>
  <si>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</si>
  <si>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</si>
  <si>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</si>
  <si>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</si>
  <si>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</si>
  <si>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</si>
  <si>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</si>
  <si>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</si>
  <si>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</si>
  <si>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</si>
  <si>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</si>
  <si>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</si>
  <si>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</si>
  <si>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</si>
  <si>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</si>
  <si>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</si>
  <si>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</si>
  <si>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</si>
  <si>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</si>
  <si>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</si>
  <si>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</si>
  <si>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</si>
  <si>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</si>
  <si>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</si>
  <si>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</si>
  <si>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</si>
  <si>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</si>
  <si>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</si>
  <si>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</si>
  <si>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</si>
  <si>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</si>
  <si>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</si>
  <si>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</si>
  <si>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</si>
  <si>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</si>
  <si>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</si>
  <si>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</si>
  <si>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</si>
  <si>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</si>
  <si>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</si>
  <si>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</si>
  <si>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</si>
  <si>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</si>
  <si>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</si>
  <si>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</si>
  <si>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</si>
  <si>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</si>
  <si>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</si>
  <si>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</si>
  <si>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</si>
  <si>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</si>
  <si>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</si>
  <si>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</si>
  <si>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</si>
  <si>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</si>
  <si>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</si>
  <si>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</si>
  <si>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</si>
  <si>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</si>
  <si>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</si>
  <si>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</si>
  <si>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</si>
  <si>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</si>
  <si>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</si>
  <si>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</si>
  <si>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</si>
  <si>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</si>
  <si>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</si>
  <si>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</si>
  <si>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</si>
  <si>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</si>
  <si>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</si>
  <si>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</si>
  <si>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</si>
  <si>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</si>
  <si>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</si>
  <si>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</si>
  <si>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</si>
  <si>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</si>
  <si>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</si>
  <si>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</si>
  <si>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</si>
  <si>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</si>
  <si>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</si>
  <si>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</si>
  <si>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</si>
  <si>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</si>
  <si>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</si>
  <si>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</si>
  <si>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</si>
  <si>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</si>
  <si>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</si>
  <si>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</si>
  <si>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</si>
  <si>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</si>
  <si>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</si>
  <si>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</si>
  <si>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</si>
  <si>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</si>
  <si>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</si>
  <si>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</si>
  <si>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</si>
  <si>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</si>
  <si>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</si>
  <si>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</si>
  <si>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</si>
  <si>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</si>
  <si>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</si>
  <si>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</si>
  <si>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</si>
  <si>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</si>
  <si>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</si>
  <si>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</si>
  <si>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</si>
  <si>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</si>
  <si>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</si>
  <si>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</si>
  <si>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</si>
  <si>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</si>
  <si>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</si>
  <si>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</si>
  <si>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</si>
  <si>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</si>
  <si>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</si>
  <si>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</si>
  <si>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</si>
  <si>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</si>
  <si>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</si>
  <si>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</si>
  <si>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</si>
  <si>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</si>
  <si>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</si>
  <si>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</si>
  <si>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</si>
  <si>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</si>
  <si>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</si>
  <si>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</si>
  <si>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</si>
  <si>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</si>
  <si>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</si>
  <si>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</si>
  <si>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</si>
  <si>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</si>
  <si>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</si>
  <si>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</si>
  <si>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</si>
  <si>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</si>
  <si>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</si>
  <si>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</si>
  <si>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</si>
  <si>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</si>
  <si>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</si>
  <si>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</si>
  <si>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</si>
  <si>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</si>
  <si>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</si>
  <si>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</si>
  <si>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</si>
  <si>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</si>
  <si>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</si>
  <si>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</si>
  <si>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</si>
  <si>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</si>
  <si>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</si>
  <si>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</si>
  <si>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</si>
  <si>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</si>
  <si>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</si>
  <si>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</si>
  <si>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</si>
  <si>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</si>
  <si>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</si>
  <si>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</si>
  <si>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</si>
  <si>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</si>
  <si>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</si>
  <si>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</si>
  <si>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</si>
  <si>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</si>
  <si>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</si>
  <si>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</si>
  <si>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</si>
  <si>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</si>
  <si>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</si>
  <si>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</si>
  <si>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</si>
  <si>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</si>
  <si>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</si>
  <si>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</si>
  <si>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</si>
  <si>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</si>
  <si>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</si>
  <si>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</si>
  <si>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</si>
  <si>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</si>
  <si>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</si>
  <si>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</si>
  <si>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</si>
  <si>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</si>
  <si>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</si>
  <si>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</si>
  <si>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</si>
  <si>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</si>
  <si>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</si>
  <si>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</si>
  <si>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</si>
  <si>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</si>
  <si>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</si>
  <si>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</si>
  <si>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</si>
  <si>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</si>
  <si>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</si>
  <si>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</si>
  <si>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</si>
  <si>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</si>
  <si>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</si>
  <si>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</si>
  <si>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</si>
  <si>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</si>
  <si>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</si>
  <si>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</si>
  <si>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</si>
  <si>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</si>
  <si>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</si>
  <si>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</si>
  <si>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</si>
  <si>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</si>
  <si>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</si>
  <si>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</si>
  <si>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</si>
  <si>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</si>
  <si>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</si>
  <si>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</si>
  <si>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</si>
  <si>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</si>
  <si>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</si>
  <si>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</si>
  <si>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</si>
  <si>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</si>
  <si>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</si>
  <si>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</si>
  <si>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</si>
  <si>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</si>
  <si>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</si>
  <si>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</si>
  <si>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</si>
  <si>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</si>
  <si>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</si>
  <si>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</si>
  <si>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</si>
  <si>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</si>
  <si>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</si>
  <si>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</si>
  <si>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</si>
  <si>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</si>
  <si>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</si>
  <si>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</si>
  <si>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</si>
  <si>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</si>
  <si>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</si>
  <si>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</si>
  <si>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</si>
  <si>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</si>
  <si>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</si>
  <si>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</si>
  <si>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</si>
  <si>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</si>
  <si>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</si>
  <si>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</si>
  <si>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</si>
  <si>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</si>
  <si>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</si>
  <si>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</si>
  <si>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</si>
  <si>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</si>
  <si>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</si>
  <si>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</si>
  <si>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</si>
  <si>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</si>
  <si>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</si>
  <si>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</si>
  <si>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</si>
  <si>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</si>
  <si>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</si>
  <si>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</si>
  <si>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</si>
  <si>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</si>
  <si>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</si>
  <si>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</si>
  <si>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</si>
  <si>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</si>
  <si>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</si>
  <si>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</si>
  <si>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</si>
  <si>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</si>
  <si>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</si>
  <si>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</si>
  <si>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</si>
  <si>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</si>
  <si>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</si>
  <si>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</si>
  <si>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</si>
  <si>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</si>
  <si>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</si>
  <si>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</si>
  <si>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</si>
  <si>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</si>
  <si>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</si>
  <si>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</si>
  <si>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</si>
  <si>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</si>
  <si>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</si>
  <si>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</si>
  <si>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</si>
  <si>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</si>
  <si>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</si>
  <si>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</si>
  <si>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</si>
  <si>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</si>
  <si>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</si>
  <si>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</si>
  <si>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</si>
  <si>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</si>
  <si>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</si>
  <si>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</si>
  <si>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</si>
  <si>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</si>
  <si>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</si>
  <si>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</si>
  <si>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</si>
  <si>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</si>
  <si>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</si>
  <si>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</si>
  <si>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</si>
  <si>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</si>
  <si>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</si>
  <si>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</si>
  <si>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</si>
  <si>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</si>
  <si>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</si>
  <si>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</si>
  <si>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</si>
  <si>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</si>
  <si>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</si>
  <si>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</si>
  <si>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</si>
  <si>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</si>
  <si>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</si>
  <si>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</si>
  <si>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</si>
  <si>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</si>
  <si>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</si>
  <si>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</si>
  <si>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</si>
  <si>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</si>
  <si>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</si>
  <si>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</si>
  <si>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</si>
  <si>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</si>
  <si>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</si>
  <si>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</si>
  <si>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</si>
  <si>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</si>
  <si>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</si>
  <si>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</si>
  <si>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</si>
  <si>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</si>
  <si>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</si>
  <si>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</si>
  <si>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</si>
  <si>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</si>
  <si>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</si>
  <si>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</si>
  <si>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</si>
  <si>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</si>
  <si>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</si>
  <si>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</si>
  <si>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</si>
  <si>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</si>
  <si>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</si>
  <si>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</si>
  <si>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</si>
  <si>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</si>
  <si>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</si>
  <si>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</si>
  <si>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</si>
  <si>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</si>
  <si>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</si>
  <si>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</si>
  <si>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</si>
  <si>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</si>
  <si>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</si>
  <si>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</si>
  <si>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</si>
  <si>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</si>
  <si>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</si>
  <si>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</si>
  <si>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</si>
  <si>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</si>
  <si>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</si>
  <si>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</si>
  <si>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</si>
  <si>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</si>
  <si>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</si>
  <si>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</si>
  <si>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</si>
  <si>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</si>
  <si>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</si>
  <si>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</si>
  <si>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</si>
  <si>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</si>
  <si>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</si>
  <si>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</si>
  <si>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</si>
  <si>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</si>
  <si>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</si>
  <si>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</si>
  <si>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</si>
  <si>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</si>
  <si>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</si>
  <si>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</si>
  <si>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</si>
  <si>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</si>
  <si>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</si>
  <si>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</si>
  <si>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</si>
  <si>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</si>
  <si>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</si>
  <si>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</si>
  <si>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</si>
  <si>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</si>
  <si>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</si>
  <si>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</si>
  <si>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</si>
  <si>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</si>
  <si>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</si>
  <si>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</si>
  <si>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</si>
  <si>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</si>
  <si>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</si>
  <si>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</si>
  <si>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</si>
  <si>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</si>
  <si>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</si>
  <si>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</si>
  <si>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</si>
  <si>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</si>
  <si>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</si>
  <si>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</si>
  <si>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</si>
  <si>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</si>
  <si>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</si>
  <si>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</si>
  <si>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</si>
  <si>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</si>
  <si>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</si>
  <si>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</si>
  <si>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</si>
  <si>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</si>
  <si>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</si>
  <si>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</si>
  <si>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</si>
  <si>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</si>
  <si>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</si>
  <si>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</si>
  <si>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</si>
  <si>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</si>
  <si>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</si>
  <si>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</si>
  <si>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</si>
  <si>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</si>
  <si>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</si>
  <si>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</si>
  <si>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</si>
  <si>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</si>
  <si>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</si>
  <si>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</si>
  <si>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</si>
  <si>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</si>
  <si>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</si>
  <si>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</si>
  <si>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</si>
  <si>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</si>
  <si>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</si>
  <si>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</si>
  <si>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</si>
  <si>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</si>
  <si>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</si>
  <si>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</si>
  <si>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</si>
  <si>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</si>
  <si>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</si>
  <si>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</si>
  <si>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</si>
  <si>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</si>
  <si>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</si>
  <si>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</si>
  <si>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</si>
  <si>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</si>
  <si>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</si>
  <si>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</si>
  <si>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</si>
  <si>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</si>
  <si>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</si>
  <si>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</si>
  <si>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</si>
  <si>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</si>
  <si>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</si>
  <si>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</si>
  <si>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</si>
  <si>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</si>
  <si>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</si>
  <si>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</si>
  <si>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</si>
  <si>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</si>
  <si>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</si>
  <si>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</si>
  <si>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</si>
  <si>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</si>
  <si>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</si>
  <si>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</si>
  <si>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</si>
  <si>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</si>
  <si>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</si>
  <si>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</si>
  <si>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</si>
  <si>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</si>
  <si>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</si>
  <si>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</si>
  <si>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</si>
  <si>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</si>
  <si>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</si>
  <si>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</si>
  <si>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</si>
  <si>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</si>
  <si>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</si>
  <si>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</si>
  <si>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</si>
  <si>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</si>
  <si>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</si>
  <si>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</si>
  <si>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</si>
  <si>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</si>
  <si>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</si>
  <si>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</si>
  <si>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</si>
  <si>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</si>
  <si>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</si>
  <si>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</si>
  <si>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</si>
  <si>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</si>
  <si>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</si>
  <si>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</si>
  <si>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</si>
  <si>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</si>
  <si>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</si>
  <si>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</si>
  <si>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</si>
  <si>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</si>
  <si>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</si>
  <si>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</si>
  <si>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</si>
  <si>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</si>
  <si>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</si>
  <si>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</si>
  <si>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</si>
  <si>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</si>
  <si>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</si>
  <si>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</si>
  <si>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</si>
  <si>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</si>
  <si>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</si>
  <si>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</si>
  <si>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</si>
  <si>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</si>
  <si>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</si>
  <si>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</si>
  <si>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</si>
  <si>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</si>
  <si>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</si>
  <si>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</si>
  <si>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</si>
  <si>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</si>
  <si>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</si>
  <si>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</si>
  <si>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</si>
  <si>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</si>
  <si>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</si>
  <si>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</si>
  <si>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</si>
  <si>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</si>
  <si>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</si>
  <si>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</si>
  <si>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</si>
  <si>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</si>
  <si>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</si>
  <si>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</si>
  <si>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</si>
  <si>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</si>
  <si>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</si>
  <si>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</si>
  <si>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</si>
  <si>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</si>
  <si>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</si>
  <si>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</si>
  <si>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</si>
  <si>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</si>
  <si>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</si>
  <si>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</si>
  <si>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</si>
  <si>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</si>
  <si>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</si>
  <si>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</si>
  <si>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</si>
  <si>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</si>
  <si>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</si>
  <si>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</si>
  <si>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</si>
  <si>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</si>
  <si>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</si>
  <si>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</si>
  <si>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</si>
  <si>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</si>
  <si>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</si>
  <si>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</si>
  <si>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</si>
  <si>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</si>
  <si>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</si>
  <si>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</si>
  <si>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</si>
  <si>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</si>
  <si>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</si>
  <si>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</si>
  <si>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</si>
  <si>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</si>
  <si>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</si>
  <si>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</si>
  <si>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</si>
  <si>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</si>
  <si>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</si>
  <si>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</si>
  <si>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</si>
  <si>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</si>
  <si>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</si>
  <si>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</si>
  <si>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</si>
  <si>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</si>
  <si>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</si>
  <si>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</si>
  <si>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</si>
  <si>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</si>
  <si>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</si>
  <si>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</si>
  <si>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</si>
  <si>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</si>
  <si>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</si>
  <si>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</si>
  <si>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</si>
  <si>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</si>
  <si>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</si>
  <si>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</si>
  <si>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</si>
  <si>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</si>
  <si>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</si>
  <si>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</si>
  <si>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</si>
  <si>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</si>
  <si>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</si>
  <si>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</si>
  <si>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</si>
  <si>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</si>
  <si>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</si>
  <si>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</si>
  <si>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</si>
  <si>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</si>
  <si>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</si>
  <si>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</si>
  <si>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</si>
  <si>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</si>
  <si>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</si>
  <si>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</si>
  <si>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</si>
  <si>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</si>
  <si>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</si>
  <si>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</si>
  <si>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</si>
  <si>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</si>
  <si>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</si>
  <si>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</si>
  <si>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</si>
  <si>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</si>
  <si>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</si>
  <si>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</si>
  <si>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</si>
  <si>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</si>
  <si>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</si>
  <si>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</si>
  <si>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</si>
  <si>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</si>
  <si>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</si>
  <si>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</si>
  <si>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</si>
  <si>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</si>
  <si>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</si>
  <si>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</si>
  <si>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</si>
  <si>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</si>
  <si>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</si>
  <si>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</si>
  <si>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</si>
  <si>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</si>
  <si>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</si>
  <si>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</si>
  <si>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</si>
  <si>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</si>
  <si>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</si>
  <si>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</si>
  <si>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</si>
  <si>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</si>
  <si>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</si>
  <si>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</si>
  <si>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</si>
  <si>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</si>
  <si>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</si>
  <si>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</si>
  <si>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</si>
  <si>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</si>
  <si>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</si>
  <si>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</si>
  <si>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</si>
  <si>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</si>
  <si>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</si>
  <si>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</si>
  <si>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</si>
  <si>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</si>
  <si>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</si>
  <si>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</si>
  <si>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</si>
  <si>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</si>
  <si>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</si>
  <si>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</si>
  <si>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</si>
  <si>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</si>
  <si>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</si>
  <si>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</si>
  <si>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</si>
  <si>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</si>
  <si>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</si>
  <si>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</si>
  <si>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</si>
  <si>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</si>
  <si>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</si>
  <si>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</si>
  <si>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</si>
  <si>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</si>
  <si>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</si>
  <si>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</si>
  <si>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</si>
  <si>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</si>
  <si>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</si>
  <si>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</si>
  <si>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</si>
  <si>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</si>
  <si>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</si>
  <si>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</si>
  <si>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</si>
  <si>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</si>
  <si>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</si>
  <si>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</si>
  <si>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</si>
  <si>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</si>
  <si>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</si>
  <si>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</si>
  <si>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</si>
  <si>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</si>
  <si>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</si>
  <si>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</si>
  <si>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</si>
  <si>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</si>
  <si>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</si>
  <si>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</si>
  <si>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</si>
  <si>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</si>
  <si>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</si>
  <si>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</si>
  <si>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</si>
  <si>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</si>
  <si>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</si>
  <si>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</si>
  <si>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</si>
  <si>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</si>
  <si>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</si>
  <si>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</si>
  <si>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</si>
  <si>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</si>
  <si>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</si>
  <si>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</si>
  <si>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</si>
  <si>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</si>
  <si>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</si>
  <si>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</si>
  <si>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</si>
  <si>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</si>
  <si>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</si>
  <si>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</si>
  <si>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</si>
  <si>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</si>
  <si>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</si>
  <si>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</si>
  <si>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</si>
  <si>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</si>
  <si>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</si>
  <si>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</si>
  <si>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</si>
  <si>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</si>
  <si>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</si>
  <si>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</si>
  <si>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</si>
  <si>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</si>
  <si>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</si>
  <si>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</si>
  <si>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</si>
  <si>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</si>
  <si>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</si>
  <si>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</si>
  <si>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</si>
  <si>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</si>
  <si>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</si>
  <si>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</si>
  <si>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</si>
  <si>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</si>
  <si>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</si>
  <si>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</si>
  <si>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</si>
  <si>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</si>
  <si>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</si>
  <si>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</si>
  <si>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</si>
  <si>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</si>
  <si>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</si>
  <si>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</si>
  <si>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</si>
  <si>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</si>
  <si>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</si>
  <si>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</si>
  <si>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</si>
  <si>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</si>
  <si>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</si>
  <si>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</si>
  <si>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</si>
  <si>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</si>
  <si>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</si>
  <si>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</si>
  <si>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</si>
  <si>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</si>
  <si>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</si>
  <si>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</si>
  <si>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</si>
  <si>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</si>
  <si>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</si>
  <si>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</si>
  <si>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</si>
  <si>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</si>
  <si>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</si>
  <si>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</si>
  <si>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</si>
  <si>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</si>
  <si>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</si>
  <si>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</si>
  <si>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</si>
  <si>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</si>
  <si>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</si>
  <si>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</si>
  <si>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</si>
  <si>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</si>
  <si>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</si>
  <si>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</si>
  <si>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</si>
  <si>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</si>
  <si>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</si>
  <si>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</si>
  <si>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</si>
  <si>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</si>
  <si>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</si>
  <si>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</si>
  <si>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</si>
  <si>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</si>
  <si>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</si>
  <si>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</si>
  <si>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</si>
  <si>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</si>
  <si>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</si>
  <si>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</si>
  <si>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</si>
  <si>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</si>
  <si>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</si>
  <si>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</si>
  <si>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</si>
  <si>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</si>
  <si>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</si>
  <si>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</si>
  <si>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</si>
  <si>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</si>
  <si>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</si>
  <si>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</si>
  <si>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</si>
  <si>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</si>
  <si>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</si>
  <si>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</si>
  <si>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</si>
  <si>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</si>
  <si>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</si>
  <si>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</si>
  <si>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</si>
  <si>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</si>
  <si>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</si>
  <si>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</si>
  <si>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</si>
  <si>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</si>
  <si>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</si>
  <si>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</si>
  <si>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</si>
  <si>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</si>
  <si>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</si>
  <si>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</si>
  <si>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</si>
  <si>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</si>
  <si>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</si>
  <si>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</si>
  <si>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</si>
  <si>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</si>
  <si>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</si>
  <si>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</si>
  <si>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</si>
  <si>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</si>
  <si>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</si>
  <si>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</si>
  <si>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</si>
  <si>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</si>
  <si>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</si>
  <si>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</si>
  <si>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</si>
  <si>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</si>
  <si>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</si>
  <si>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</si>
  <si>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</si>
  <si>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</si>
  <si>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</si>
  <si>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</si>
  <si>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</si>
  <si>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</si>
  <si>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</si>
  <si>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</si>
  <si>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</si>
  <si>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</si>
  <si>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</si>
  <si>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</si>
  <si>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</si>
  <si>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</si>
  <si>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</si>
  <si>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</si>
  <si>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</si>
  <si>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</si>
  <si>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</si>
  <si>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</si>
  <si>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</si>
  <si>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</si>
  <si>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</si>
  <si>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</si>
  <si>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</si>
  <si>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</si>
  <si>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</si>
  <si>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</si>
  <si>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</si>
  <si>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</si>
  <si>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</si>
  <si>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</si>
  <si>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</si>
  <si>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</si>
  <si>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</si>
  <si>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</si>
  <si>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</si>
  <si>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</si>
  <si>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</si>
  <si>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</si>
  <si>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</si>
  <si>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</si>
  <si>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</si>
  <si>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</si>
  <si>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</si>
  <si>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</si>
  <si>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</si>
  <si>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</si>
  <si>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</si>
  <si>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</si>
  <si>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</si>
  <si>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</si>
  <si>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</si>
  <si>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</si>
  <si>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</si>
  <si>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</si>
  <si>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</si>
  <si>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</si>
  <si>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</si>
  <si>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</si>
  <si>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</si>
  <si>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</si>
  <si>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</si>
  <si>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</si>
  <si>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</si>
  <si>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</si>
  <si>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</si>
  <si>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</si>
  <si>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</si>
  <si>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</si>
  <si>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</si>
  <si>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</si>
  <si>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</si>
  <si>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</si>
  <si>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</si>
  <si>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</si>
  <si>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</si>
  <si>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</si>
  <si>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</si>
  <si>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</si>
  <si>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</si>
  <si>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</si>
  <si>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</si>
  <si>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</si>
  <si>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</si>
  <si>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</si>
  <si>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</si>
  <si>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</si>
  <si>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</si>
  <si>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</si>
  <si>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</si>
  <si>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</si>
  <si>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</si>
  <si>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</si>
  <si>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</si>
  <si>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</si>
  <si>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</si>
  <si>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</si>
  <si>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</si>
  <si>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</si>
  <si>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</si>
  <si>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</si>
  <si>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</si>
  <si>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</si>
  <si>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</si>
  <si>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</si>
  <si>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</si>
  <si>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</si>
  <si>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</si>
  <si>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</si>
  <si>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</si>
  <si>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</si>
  <si>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</si>
  <si>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</si>
  <si>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</si>
  <si>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</si>
  <si>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</si>
  <si>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</si>
  <si>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</si>
  <si>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</si>
  <si>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</si>
  <si>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</si>
  <si>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</si>
  <si>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</si>
  <si>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</si>
  <si>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</si>
  <si>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</si>
  <si>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</si>
  <si>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</si>
  <si>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</si>
  <si>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</si>
  <si>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</si>
  <si>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</si>
  <si>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</si>
  <si>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</si>
  <si>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</si>
  <si>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</si>
  <si>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</si>
  <si>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</si>
  <si>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</si>
  <si>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</si>
  <si>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</si>
  <si>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</si>
  <si>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</si>
  <si>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</si>
  <si>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</si>
  <si>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</si>
  <si>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</si>
  <si>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</si>
  <si>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</si>
  <si>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</si>
  <si>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</si>
  <si>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</si>
  <si>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</si>
  <si>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</si>
  <si>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</si>
  <si>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</si>
  <si>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</si>
  <si>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</si>
  <si>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</si>
  <si>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</si>
  <si>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</si>
  <si>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</si>
  <si>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</si>
  <si>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</si>
  <si>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</si>
  <si>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</si>
  <si>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</si>
  <si>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</si>
  <si>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</si>
  <si>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</si>
  <si>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</si>
  <si>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</si>
  <si>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</si>
  <si>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</si>
  <si>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</si>
  <si>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</si>
  <si>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</si>
  <si>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</si>
  <si>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</si>
  <si>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</si>
  <si>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</si>
  <si>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</si>
  <si>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</si>
  <si>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</si>
  <si>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</si>
  <si>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</si>
  <si>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</si>
  <si>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</si>
  <si>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</si>
  <si>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</si>
  <si>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</si>
  <si>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</si>
  <si>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</si>
  <si>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</si>
  <si>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</si>
  <si>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</si>
  <si>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</si>
  <si>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</si>
  <si>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</si>
  <si>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</si>
  <si>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</si>
  <si>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</si>
  <si>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</si>
  <si>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</si>
  <si>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</si>
  <si>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</si>
  <si>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</si>
  <si>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</si>
  <si>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</si>
  <si>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</si>
  <si>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</si>
  <si>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</si>
  <si>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</si>
  <si>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</si>
  <si>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</si>
  <si>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</si>
  <si>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</si>
  <si>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</si>
  <si>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</si>
  <si>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</si>
  <si>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</si>
  <si>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</si>
  <si>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</si>
  <si>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</si>
  <si>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</si>
  <si>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</si>
  <si>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</si>
  <si>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</si>
  <si>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</si>
  <si>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</si>
  <si>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</si>
  <si>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</si>
  <si>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</si>
  <si>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</si>
  <si>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</si>
  <si>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</si>
  <si>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</si>
  <si>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</si>
  <si>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</si>
  <si>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</si>
  <si>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</si>
  <si>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</si>
  <si>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</si>
  <si>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</si>
  <si>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</si>
  <si>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</si>
  <si>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</si>
  <si>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</si>
  <si>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</si>
  <si>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</si>
  <si>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</si>
  <si>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</si>
  <si>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</si>
  <si>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</si>
  <si>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</si>
  <si>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</si>
  <si>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</si>
  <si>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</si>
  <si>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</si>
  <si>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</si>
  <si>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</si>
  <si>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</si>
  <si>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</si>
  <si>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</si>
  <si>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</si>
  <si>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</si>
  <si>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</si>
  <si>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</si>
  <si>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</si>
  <si>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</si>
  <si>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</si>
  <si>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</si>
  <si>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</si>
  <si>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</si>
  <si>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</si>
  <si>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</si>
  <si>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</si>
  <si>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</si>
  <si>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</si>
  <si>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</si>
  <si>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</si>
  <si>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</si>
  <si>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</si>
  <si>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</si>
  <si>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</si>
  <si>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</si>
  <si>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</si>
  <si>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</si>
  <si>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</si>
  <si>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</si>
  <si>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</si>
  <si>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</si>
  <si>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</si>
  <si>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</si>
  <si>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</si>
  <si>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</si>
  <si>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</si>
  <si>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</si>
  <si>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</si>
  <si>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</si>
  <si>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</si>
  <si>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</si>
  <si>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</si>
  <si>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</si>
  <si>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</si>
  <si>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</si>
  <si>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</si>
  <si>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</si>
  <si>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</si>
  <si>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</si>
  <si>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</si>
  <si>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</si>
  <si>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</si>
  <si>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</si>
  <si>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</si>
  <si>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</si>
  <si>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</si>
  <si>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</si>
  <si>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</si>
  <si>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</si>
  <si>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</si>
  <si>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</si>
  <si>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</si>
  <si>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</si>
  <si>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</si>
  <si>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</si>
  <si>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</si>
  <si>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</si>
  <si>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</si>
  <si>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</si>
  <si>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</si>
  <si>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</si>
  <si>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</si>
  <si>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</si>
  <si>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</si>
  <si>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</si>
  <si>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</si>
  <si>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</si>
  <si>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</si>
  <si>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</si>
  <si>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</si>
  <si>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</si>
  <si>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</si>
  <si>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</si>
  <si>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</si>
  <si>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</si>
  <si>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</si>
  <si>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</si>
  <si>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</si>
  <si>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</si>
  <si>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</si>
  <si>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</si>
  <si>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</si>
  <si>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</si>
  <si>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</si>
  <si>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</si>
  <si>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</si>
  <si>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</si>
  <si>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</si>
  <si>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</si>
  <si>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</si>
  <si>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</si>
  <si>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</si>
  <si>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</si>
  <si>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</si>
  <si>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</si>
  <si>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</si>
  <si>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</si>
  <si>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</si>
  <si>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</si>
  <si>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</si>
  <si>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</si>
  <si>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</si>
  <si>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</si>
  <si>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</si>
  <si>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</si>
  <si>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</si>
  <si>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</si>
  <si>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</si>
  <si>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</si>
  <si>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</si>
  <si>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</si>
  <si>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</si>
  <si>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</si>
  <si>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</si>
  <si>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</si>
  <si>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</si>
  <si>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</si>
  <si>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</si>
  <si>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</si>
  <si>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</si>
  <si>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</si>
  <si>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</si>
  <si>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</si>
  <si>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</si>
  <si>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</si>
  <si>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</si>
  <si>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</si>
  <si>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</si>
  <si>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</si>
  <si>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</si>
  <si>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</si>
  <si>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</si>
  <si>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</si>
  <si>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</si>
  <si>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</si>
  <si>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</si>
  <si>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</si>
  <si>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</si>
  <si>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</si>
  <si>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</si>
  <si>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</si>
  <si>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</si>
  <si>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</si>
  <si>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</si>
  <si>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</si>
  <si>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</si>
  <si>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</si>
  <si>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</si>
  <si>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</si>
  <si>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</si>
  <si>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</si>
  <si>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</si>
  <si>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</si>
  <si>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</si>
  <si>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</si>
  <si>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</si>
  <si>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</si>
  <si>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</si>
  <si>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</si>
  <si>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</si>
  <si>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</si>
  <si>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</si>
  <si>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</si>
  <si>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</si>
  <si>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</si>
  <si>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</si>
  <si>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</si>
  <si>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</si>
  <si>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</si>
  <si>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</si>
  <si>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</si>
  <si>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</si>
  <si>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</si>
  <si>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</si>
  <si>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</si>
  <si>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</si>
  <si>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</si>
  <si>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</si>
  <si>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</si>
  <si>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</si>
  <si>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</si>
  <si>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</si>
  <si>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</si>
  <si>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</si>
  <si>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</si>
  <si>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</si>
  <si>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</si>
  <si>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</si>
  <si>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</si>
  <si>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</si>
  <si>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</si>
  <si>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</si>
  <si>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</si>
  <si>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</si>
  <si>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</si>
  <si>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</si>
  <si>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</si>
  <si>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</si>
  <si>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</si>
  <si>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</si>
  <si>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</si>
  <si>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</si>
  <si>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</si>
  <si>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</si>
  <si>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</si>
  <si>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</si>
  <si>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</si>
  <si>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</si>
  <si>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</si>
  <si>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</si>
  <si>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</si>
  <si>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</si>
  <si>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</si>
  <si>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</si>
  <si>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</si>
  <si>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</si>
  <si>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</si>
  <si>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</si>
  <si>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</si>
  <si>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</si>
  <si>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</si>
  <si>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</si>
  <si>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</si>
  <si>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</si>
  <si>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</si>
  <si>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</si>
  <si>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</si>
  <si>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</si>
  <si>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</si>
  <si>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</si>
  <si>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</si>
  <si>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</si>
  <si>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</si>
  <si>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</si>
  <si>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</si>
  <si>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</si>
  <si>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</si>
  <si>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</si>
  <si>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</si>
  <si>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</si>
  <si>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</si>
  <si>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</si>
  <si>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</si>
  <si>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</si>
  <si>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</si>
  <si>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</si>
  <si>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</si>
  <si>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</si>
  <si>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</si>
  <si>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</si>
  <si>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</si>
  <si>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</si>
  <si>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</si>
  <si>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</si>
  <si>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</si>
  <si>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</si>
  <si>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</si>
  <si>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</si>
  <si>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</si>
  <si>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</si>
  <si>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</si>
  <si>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</si>
  <si>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</si>
  <si>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</si>
  <si>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</si>
  <si>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</si>
  <si>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</si>
  <si>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</si>
  <si>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</si>
  <si>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</si>
  <si>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</si>
  <si>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</si>
  <si>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</si>
  <si>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</si>
  <si>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</si>
  <si>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</si>
  <si>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</si>
  <si>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</si>
  <si>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</si>
  <si>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</si>
  <si>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</si>
  <si>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</si>
  <si>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</si>
  <si>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</si>
  <si>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</si>
  <si>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</si>
  <si>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</si>
  <si>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</si>
  <si>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</si>
  <si>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</si>
  <si>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</si>
  <si>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</si>
  <si>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</si>
  <si>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</si>
  <si>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</si>
  <si>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</si>
  <si>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</si>
  <si>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</si>
  <si>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</si>
  <si>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</si>
  <si>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</si>
  <si>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</si>
  <si>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</si>
  <si>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</si>
  <si>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</si>
  <si>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</si>
  <si>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</si>
  <si>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</si>
  <si>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</si>
  <si>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</si>
  <si>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</si>
  <si>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</si>
  <si>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</si>
  <si>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</si>
  <si>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</si>
  <si>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</si>
  <si>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</si>
  <si>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</si>
  <si>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</si>
  <si>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</si>
  <si>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</si>
  <si>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</si>
  <si>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</si>
  <si>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</si>
  <si>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</si>
  <si>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</si>
  <si>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</si>
  <si>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</si>
  <si>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</si>
  <si>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</si>
  <si>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</si>
  <si>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</si>
  <si>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</si>
  <si>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</si>
  <si>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</si>
  <si>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</si>
  <si>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</si>
  <si>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</si>
  <si>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</si>
  <si>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</si>
  <si>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</si>
  <si>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</si>
  <si>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</si>
  <si>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</si>
  <si>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</si>
  <si>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</si>
  <si>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</si>
  <si>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</si>
  <si>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</si>
  <si>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</si>
  <si>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</si>
  <si>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</si>
  <si>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</si>
  <si>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</si>
  <si>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</si>
  <si>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</si>
  <si>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</si>
  <si>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</si>
  <si>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</si>
  <si>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</si>
  <si>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</si>
  <si>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</si>
  <si>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</si>
  <si>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</si>
  <si>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</si>
  <si>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</si>
  <si>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</si>
  <si>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</si>
  <si>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</si>
  <si>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</si>
  <si>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</si>
  <si>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</si>
  <si>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</si>
  <si>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</si>
  <si>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</si>
  <si>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</si>
  <si>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</si>
  <si>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</si>
  <si>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</si>
  <si>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</si>
  <si>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</si>
  <si>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</si>
  <si>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</si>
  <si>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</si>
  <si>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</si>
  <si>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</si>
  <si>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</si>
  <si>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</si>
  <si>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</si>
  <si>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</si>
  <si>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</si>
  <si>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</si>
  <si>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</si>
  <si>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</si>
  <si>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</si>
  <si>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</si>
  <si>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</si>
  <si>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</si>
  <si>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</si>
  <si>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</si>
  <si>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</si>
  <si>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</si>
  <si>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</si>
  <si>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</si>
  <si>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</si>
  <si>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</si>
  <si>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</si>
  <si>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</si>
  <si>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</si>
  <si>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</si>
  <si>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</si>
  <si>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</si>
  <si>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</si>
  <si>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</si>
  <si>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</si>
  <si>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</si>
  <si>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</si>
  <si>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</si>
  <si>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</si>
  <si>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</si>
  <si>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</si>
  <si>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</si>
  <si>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</si>
  <si>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</si>
  <si>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</si>
  <si>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</si>
  <si>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</si>
  <si>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</si>
  <si>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</si>
  <si>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</si>
  <si>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</si>
  <si>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</si>
  <si>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</si>
  <si>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</si>
  <si>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</si>
  <si>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</si>
  <si>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</si>
  <si>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</si>
  <si>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</si>
  <si>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</si>
  <si>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</si>
  <si>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</si>
  <si>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</si>
  <si>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</si>
  <si>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</si>
  <si>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</si>
  <si>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</si>
  <si>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</si>
  <si>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</si>
  <si>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</si>
  <si>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</si>
  <si>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</si>
  <si>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</si>
  <si>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</si>
  <si>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</si>
  <si>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</si>
  <si>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</si>
  <si>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</si>
  <si>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</si>
  <si>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</si>
  <si>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</si>
  <si>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</si>
  <si>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</si>
  <si>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</si>
  <si>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</si>
  <si>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</si>
  <si>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</si>
  <si>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</si>
  <si>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</si>
  <si>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</si>
  <si>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</si>
  <si>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</si>
  <si>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</si>
  <si>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</si>
  <si>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</si>
  <si>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</si>
  <si>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</si>
  <si>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</si>
  <si>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</si>
  <si>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</si>
  <si>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</si>
  <si>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</si>
  <si>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</si>
  <si>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</si>
  <si>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</si>
  <si>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</si>
  <si>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</si>
  <si>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</si>
  <si>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</si>
  <si>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</si>
  <si>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</si>
  <si>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</si>
  <si>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</si>
  <si>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</si>
  <si>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</si>
  <si>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</si>
  <si>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</si>
  <si>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</si>
  <si>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</si>
  <si>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</si>
  <si>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</si>
  <si>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</si>
  <si>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</si>
  <si>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</si>
  <si>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</si>
  <si>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</si>
  <si>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</si>
  <si>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</si>
  <si>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</si>
  <si>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</si>
  <si>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</si>
  <si>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</si>
  <si>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</si>
  <si>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</si>
  <si>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</si>
  <si>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</si>
  <si>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</si>
  <si>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</si>
  <si>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</si>
  <si>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</si>
  <si>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</si>
  <si>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</si>
  <si>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</si>
  <si>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</si>
  <si>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</si>
  <si>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</si>
  <si>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</si>
  <si>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</si>
  <si>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</si>
  <si>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</si>
  <si>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</si>
  <si>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</si>
  <si>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</si>
  <si>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</si>
  <si>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</si>
  <si>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</si>
  <si>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</si>
  <si>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</si>
  <si>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</si>
  <si>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</si>
  <si>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</si>
  <si>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</si>
  <si>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</si>
  <si>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</si>
  <si>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</si>
  <si>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</si>
  <si>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</si>
  <si>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</si>
  <si>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</si>
  <si>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</si>
  <si>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</si>
  <si>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</si>
  <si>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</si>
  <si>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</si>
  <si>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</si>
  <si>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</si>
  <si>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</si>
  <si>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</si>
  <si>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</si>
  <si>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</si>
  <si>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</si>
  <si>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</si>
  <si>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</si>
  <si>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</si>
  <si>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</si>
  <si>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</si>
  <si>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</si>
  <si>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</si>
  <si>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</si>
  <si>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</si>
  <si>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</si>
  <si>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</si>
  <si>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</si>
  <si>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</si>
  <si>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</si>
  <si>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</si>
  <si>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</si>
  <si>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</si>
  <si>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</si>
  <si>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</si>
  <si>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</si>
  <si>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</si>
  <si>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</si>
  <si>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</si>
  <si>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</si>
  <si>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</si>
  <si>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</si>
  <si>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</si>
  <si>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</si>
  <si>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</si>
  <si>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</si>
  <si>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</si>
  <si>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</si>
  <si>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</si>
  <si>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</si>
  <si>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</si>
  <si>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</si>
  <si>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</si>
  <si>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</si>
  <si>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</si>
  <si>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</si>
  <si>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</si>
  <si>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</si>
  <si>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</si>
  <si>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</si>
  <si>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</si>
  <si>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</si>
  <si>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</si>
  <si>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</si>
  <si>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</si>
  <si>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</si>
  <si>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</si>
  <si>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</si>
  <si>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</si>
  <si>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</si>
  <si>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</si>
  <si>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</si>
  <si>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</si>
  <si>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</si>
  <si>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</si>
  <si>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</si>
  <si>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</si>
  <si>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</si>
  <si>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</si>
  <si>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</si>
  <si>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</si>
  <si>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</si>
  <si>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</si>
  <si>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</si>
  <si>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</si>
  <si>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</si>
  <si>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</si>
  <si>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</si>
  <si>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</si>
  <si>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</si>
  <si>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</si>
  <si>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</si>
  <si>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</si>
  <si>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</si>
  <si>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</si>
  <si>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</si>
  <si>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</si>
  <si>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</si>
  <si>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</si>
  <si>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</si>
  <si>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</si>
  <si>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</si>
  <si>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</si>
  <si>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</si>
  <si>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</si>
  <si>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</si>
  <si>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</si>
  <si>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</si>
  <si>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</si>
  <si>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</si>
  <si>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</si>
  <si>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</si>
  <si>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</si>
  <si>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</si>
  <si>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</si>
  <si>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</si>
  <si>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</si>
  <si>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</si>
  <si>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</si>
  <si>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</si>
  <si>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</si>
  <si>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</si>
  <si>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</si>
  <si>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</si>
  <si>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</si>
  <si>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</si>
  <si>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</si>
  <si>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</si>
  <si>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</si>
  <si>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</si>
  <si>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</si>
  <si>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</si>
  <si>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</si>
  <si>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</si>
  <si>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</si>
  <si>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</si>
  <si>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</si>
  <si>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</si>
  <si>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</si>
  <si>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</si>
  <si>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</si>
  <si>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</si>
  <si>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</si>
  <si>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</si>
  <si>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</si>
  <si>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</si>
  <si>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</si>
  <si>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</si>
  <si>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</si>
  <si>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</si>
  <si>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</si>
  <si>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</si>
  <si>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</si>
  <si>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</si>
  <si>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</si>
  <si>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</si>
  <si>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</si>
  <si>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</si>
  <si>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</si>
  <si>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</si>
  <si>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</si>
  <si>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</si>
  <si>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</si>
  <si>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</si>
  <si>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</si>
  <si>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</si>
  <si>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</si>
  <si>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</si>
  <si>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</si>
  <si>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</si>
  <si>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</si>
  <si>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</si>
  <si>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</si>
  <si>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</si>
  <si>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</si>
  <si>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</si>
  <si>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</si>
  <si>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</si>
  <si>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</si>
  <si>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</si>
  <si>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</si>
  <si>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</si>
  <si>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</si>
  <si>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</si>
  <si>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</si>
  <si>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</si>
  <si>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</si>
  <si>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</si>
  <si>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</si>
  <si>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</si>
  <si>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</si>
  <si>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</si>
  <si>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</si>
  <si>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</si>
  <si>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</si>
  <si>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</si>
  <si>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</si>
  <si>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</si>
  <si>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</si>
  <si>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</si>
  <si>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</si>
  <si>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</si>
  <si>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</si>
  <si>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</si>
  <si>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</si>
  <si>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</si>
  <si>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</si>
  <si>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</si>
  <si>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</si>
  <si>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</si>
  <si>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</si>
  <si>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</si>
  <si>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</si>
  <si>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</si>
  <si>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</si>
  <si>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</si>
  <si>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</si>
  <si>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</si>
  <si>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</si>
  <si>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</si>
  <si>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</si>
  <si>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</si>
  <si>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</si>
  <si>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</si>
  <si>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</si>
  <si>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</si>
  <si>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</si>
  <si>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</si>
  <si>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</si>
  <si>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</si>
  <si>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</si>
  <si>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</si>
  <si>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</si>
  <si>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</si>
  <si>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</si>
  <si>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</si>
  <si>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</si>
  <si>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</si>
  <si>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</si>
  <si>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</si>
  <si>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</si>
  <si>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</si>
  <si>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</si>
  <si>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</si>
  <si>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</si>
  <si>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</si>
  <si>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</si>
  <si>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</si>
  <si>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</si>
  <si>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</si>
  <si>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</si>
  <si>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</si>
  <si>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</si>
  <si>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</si>
  <si>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</si>
  <si>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</si>
  <si>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</si>
  <si>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</si>
  <si>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</si>
  <si>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</si>
  <si>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</si>
  <si>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</si>
  <si>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</si>
  <si>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</si>
  <si>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</si>
  <si>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</si>
  <si>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</si>
  <si>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</si>
  <si>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</si>
  <si>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</si>
  <si>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</si>
  <si>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</si>
  <si>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</si>
  <si>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</si>
  <si>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</si>
  <si>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</si>
  <si>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</si>
  <si>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</si>
  <si>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</si>
  <si>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</si>
  <si>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</si>
  <si>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</si>
  <si>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</si>
  <si>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</si>
  <si>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</si>
  <si>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</si>
  <si>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</si>
  <si>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</si>
  <si>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</si>
  <si>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</si>
  <si>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</si>
  <si>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</si>
  <si>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</si>
  <si>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</si>
  <si>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</si>
  <si>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</si>
  <si>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</si>
  <si>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</si>
  <si>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</si>
  <si>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</si>
  <si>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</si>
  <si>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</si>
  <si>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</si>
  <si>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</si>
  <si>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</si>
  <si>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</si>
  <si>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</si>
  <si>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</si>
  <si>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</si>
  <si>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</si>
  <si>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</si>
  <si>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</si>
  <si>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</si>
  <si>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</si>
  <si>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</si>
  <si>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</si>
  <si>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</si>
  <si>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</si>
  <si>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</si>
  <si>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</si>
  <si>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</si>
  <si>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</si>
  <si>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</si>
  <si>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</si>
  <si>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</si>
  <si>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</si>
  <si>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</si>
  <si>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</si>
  <si>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</si>
  <si>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</si>
  <si>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</si>
  <si>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</si>
  <si>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</si>
  <si>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</si>
  <si>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</si>
  <si>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</si>
  <si>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</si>
  <si>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</si>
  <si>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</si>
  <si>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</si>
  <si>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</si>
  <si>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</si>
  <si>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</si>
  <si>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</si>
  <si>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</si>
  <si>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</si>
  <si>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</si>
  <si>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</si>
  <si>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</si>
  <si>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</si>
  <si>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</si>
  <si>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</si>
  <si>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</si>
  <si>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</si>
  <si>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</si>
  <si>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</si>
  <si>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</si>
  <si>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</si>
  <si>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</si>
  <si>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</si>
  <si>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</si>
  <si>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</si>
  <si>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</si>
  <si>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</si>
  <si>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</si>
  <si>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</si>
  <si>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</si>
  <si>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</si>
  <si>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</si>
  <si>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</si>
  <si>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</si>
  <si>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</si>
  <si>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</si>
  <si>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</si>
  <si>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</si>
  <si>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</si>
  <si>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</si>
  <si>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</si>
  <si>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</si>
  <si>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</si>
  <si>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</si>
  <si>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</si>
  <si>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</si>
  <si>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</si>
  <si>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</si>
  <si>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</si>
  <si>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</si>
  <si>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</si>
  <si>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</si>
  <si>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</si>
  <si>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</si>
  <si>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</si>
  <si>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</si>
  <si>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</si>
  <si>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</si>
  <si>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</si>
  <si>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</si>
  <si>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</si>
  <si>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</si>
  <si>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</si>
  <si>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</si>
  <si>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</si>
  <si>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</si>
  <si>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</si>
  <si>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</si>
  <si>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</si>
  <si>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</si>
  <si>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</si>
  <si>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</si>
  <si>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</si>
  <si>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</si>
  <si>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</si>
  <si>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</si>
  <si>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</si>
  <si>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</si>
  <si>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</si>
  <si>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</si>
  <si>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</si>
  <si>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</si>
  <si>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</si>
  <si>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</si>
  <si>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</si>
  <si>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</si>
  <si>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</si>
  <si>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</si>
  <si>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</si>
  <si>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</si>
  <si>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</si>
  <si>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</si>
  <si>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</si>
  <si>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</si>
  <si>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</si>
  <si>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</si>
  <si>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</si>
  <si>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</si>
  <si>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</si>
  <si>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</si>
  <si>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</si>
  <si>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</si>
  <si>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</si>
  <si>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</si>
  <si>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</si>
  <si>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</si>
  <si>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</si>
  <si>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</si>
  <si>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</si>
  <si>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</si>
  <si>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</si>
  <si>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</si>
  <si>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</si>
  <si>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</si>
  <si>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</si>
  <si>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</si>
  <si>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</si>
  <si>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</si>
  <si>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</si>
  <si>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</si>
  <si>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</si>
  <si>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</si>
  <si>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</si>
  <si>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</si>
  <si>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</si>
  <si>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</si>
  <si>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</si>
  <si>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</si>
  <si>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</si>
  <si>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</si>
  <si>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</si>
  <si>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</si>
  <si>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</si>
  <si>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</si>
  <si>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</si>
  <si>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</si>
  <si>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</si>
  <si>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</si>
  <si>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</si>
  <si>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</si>
  <si>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</si>
  <si>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</si>
  <si>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</si>
  <si>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</si>
  <si>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</si>
  <si>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</si>
  <si>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</si>
  <si>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</si>
  <si>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</si>
  <si>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</si>
  <si>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</si>
  <si>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</si>
  <si>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</si>
  <si>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</si>
  <si>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</si>
  <si>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</si>
  <si>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</si>
  <si>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</si>
  <si>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</si>
  <si>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</si>
  <si>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</si>
  <si>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</si>
  <si>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</si>
  <si>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</si>
  <si>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</si>
  <si>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</si>
  <si>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</si>
  <si>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</si>
  <si>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</si>
  <si>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</si>
  <si>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</si>
  <si>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</si>
  <si>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</si>
  <si>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</si>
  <si>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</si>
  <si>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</si>
  <si>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</si>
  <si>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</si>
  <si>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</si>
  <si>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</si>
  <si>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</si>
  <si>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</si>
  <si>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</si>
  <si>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</si>
  <si>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</si>
  <si>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</si>
  <si>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</si>
  <si>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</si>
  <si>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</si>
  <si>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</si>
  <si>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</si>
  <si>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</si>
  <si>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</si>
  <si>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</si>
  <si>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</si>
  <si>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</si>
  <si>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</si>
  <si>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</si>
  <si>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</si>
  <si>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</si>
  <si>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</si>
  <si>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</si>
  <si>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</si>
  <si>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</si>
  <si>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</si>
  <si>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</si>
  <si>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</si>
  <si>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</si>
  <si>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</si>
  <si>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</si>
  <si>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</si>
  <si>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</si>
  <si>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</si>
  <si>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</si>
  <si>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</si>
  <si>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</si>
  <si>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</si>
  <si>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</si>
  <si>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</si>
  <si>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</si>
  <si>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</si>
  <si>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</si>
  <si>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</si>
  <si>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</si>
  <si>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</si>
  <si>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</si>
  <si>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</si>
  <si>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</si>
  <si>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</si>
  <si>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</si>
  <si>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</si>
  <si>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</si>
  <si>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</si>
  <si>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</si>
  <si>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</si>
  <si>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</si>
  <si>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</si>
  <si>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</si>
  <si>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</si>
  <si>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</si>
  <si>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</si>
  <si>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</si>
  <si>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</si>
  <si>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</si>
  <si>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</si>
  <si>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</si>
  <si>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</si>
  <si>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</si>
  <si>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</si>
  <si>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</si>
  <si>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</si>
  <si>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</si>
  <si>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</si>
  <si>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</si>
  <si>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</si>
  <si>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</si>
  <si>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</si>
  <si>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</si>
  <si>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</si>
  <si>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</si>
  <si>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</si>
  <si>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</si>
  <si>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</si>
  <si>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</si>
  <si>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</si>
  <si>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</si>
  <si>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</si>
  <si>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</si>
  <si>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</si>
  <si>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</si>
  <si>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</si>
  <si>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</si>
  <si>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</si>
  <si>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</si>
  <si>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</si>
  <si>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</si>
  <si>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</si>
  <si>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</si>
  <si>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</si>
  <si>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</si>
  <si>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</si>
  <si>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</si>
  <si>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</si>
  <si>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</si>
  <si>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</si>
  <si>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</si>
  <si>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</si>
  <si>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</si>
  <si>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</si>
  <si>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</si>
  <si>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</si>
  <si>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</si>
  <si>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</si>
  <si>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</si>
  <si>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</si>
  <si>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</si>
  <si>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</si>
  <si>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</si>
  <si>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</si>
  <si>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</si>
  <si>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</si>
  <si>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</si>
  <si>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</si>
  <si>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</si>
  <si>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</si>
  <si>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</si>
  <si>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</si>
  <si>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</si>
  <si>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</si>
  <si>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</si>
  <si>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</si>
  <si>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</si>
  <si>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</si>
  <si>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</si>
  <si>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</si>
  <si>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</si>
  <si>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</si>
  <si>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</si>
  <si>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</si>
  <si>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</si>
  <si>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</si>
  <si>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</si>
  <si>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</si>
  <si>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</si>
  <si>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</si>
  <si>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</si>
  <si>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</si>
  <si>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</si>
  <si>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</si>
  <si>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</si>
  <si>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</si>
  <si>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</si>
  <si>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</si>
  <si>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</si>
  <si>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</si>
  <si>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</si>
  <si>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</si>
  <si>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</si>
  <si>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</si>
  <si>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</si>
  <si>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</si>
  <si>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</si>
  <si>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</si>
  <si>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</si>
  <si>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</si>
  <si>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</si>
  <si>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</si>
  <si>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</si>
  <si>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</si>
  <si>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</si>
  <si>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</si>
  <si>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</si>
  <si>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</si>
  <si>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</si>
  <si>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</si>
  <si>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</si>
  <si>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</si>
  <si>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</si>
  <si>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</si>
  <si>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</si>
  <si>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</si>
  <si>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</si>
  <si>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</si>
  <si>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</si>
  <si>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</si>
  <si>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</si>
  <si>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</si>
  <si>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</si>
  <si>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</si>
  <si>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</si>
  <si>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</si>
  <si>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</si>
  <si>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</si>
  <si>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</si>
  <si>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</si>
  <si>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</si>
  <si>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</si>
  <si>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</si>
  <si>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</si>
  <si>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</si>
  <si>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</si>
  <si>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</si>
  <si>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</si>
  <si>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</si>
  <si>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</si>
  <si>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</si>
  <si>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</si>
  <si>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</si>
  <si>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</si>
  <si>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</si>
  <si>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</si>
  <si>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</si>
  <si>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</si>
  <si>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</si>
  <si>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</si>
  <si>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</si>
  <si>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</si>
  <si>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</si>
  <si>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</si>
  <si>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</si>
  <si>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</si>
  <si>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</si>
  <si>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</si>
  <si>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</si>
  <si>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</si>
  <si>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</si>
  <si>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</si>
  <si>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</si>
  <si>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</si>
  <si>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</si>
  <si>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</si>
  <si>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</si>
  <si>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</si>
  <si>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</si>
  <si>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</si>
  <si>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</si>
  <si>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</si>
  <si>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</si>
  <si>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</si>
  <si>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</si>
  <si>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</si>
  <si>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</si>
  <si>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</si>
  <si>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</si>
  <si>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</si>
  <si>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</si>
  <si>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</si>
  <si>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</si>
  <si>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</si>
  <si>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</si>
  <si>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</si>
  <si>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</si>
  <si>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</si>
  <si>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</si>
  <si>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</si>
  <si>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</si>
  <si>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</si>
  <si>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</si>
  <si>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</si>
  <si>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</si>
  <si>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</si>
  <si>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</si>
  <si>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</si>
  <si>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</si>
  <si>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</si>
  <si>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</si>
  <si>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</si>
  <si>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</si>
  <si>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</si>
  <si>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</si>
  <si>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</si>
  <si>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</si>
  <si>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</si>
  <si>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</si>
  <si>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</si>
  <si>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</si>
  <si>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</si>
  <si>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</si>
  <si>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</si>
  <si>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</si>
  <si>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</si>
  <si>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</si>
  <si>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</si>
  <si>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</si>
  <si>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</si>
  <si>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</si>
  <si>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</si>
  <si>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</si>
  <si>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</si>
  <si>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</si>
  <si>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</si>
  <si>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</si>
  <si>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</si>
  <si>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</si>
  <si>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</si>
  <si>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</si>
  <si>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</si>
  <si>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</si>
  <si>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</si>
  <si>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</si>
  <si>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</si>
  <si>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</si>
  <si>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</si>
  <si>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</si>
  <si>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</si>
  <si>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</si>
  <si>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</si>
  <si>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</si>
  <si>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</si>
  <si>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</si>
  <si>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</si>
  <si>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</si>
  <si>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</si>
  <si>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</si>
  <si>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</si>
  <si>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</si>
  <si>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</si>
  <si>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</si>
  <si>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</si>
  <si>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</si>
  <si>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</si>
  <si>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</si>
  <si>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</si>
  <si>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</si>
  <si>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</si>
  <si>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</si>
  <si>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</si>
  <si>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</si>
  <si>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</si>
  <si>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</si>
  <si>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</si>
  <si>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</si>
  <si>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</si>
  <si>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</si>
  <si>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</si>
  <si>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</si>
  <si>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</si>
  <si>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</si>
  <si>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</si>
  <si>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</si>
  <si>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</si>
  <si>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</si>
  <si>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</si>
  <si>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</si>
  <si>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</si>
  <si>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</si>
  <si>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</si>
  <si>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</si>
  <si>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</si>
  <si>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</si>
  <si>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</si>
  <si>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</si>
  <si>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</si>
  <si>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</si>
  <si>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</si>
  <si>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</si>
  <si>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</si>
  <si>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</si>
  <si>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</si>
  <si>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</si>
  <si>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</si>
  <si>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</si>
  <si>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</si>
  <si>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</si>
  <si>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</si>
  <si>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</si>
  <si>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</si>
  <si>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</si>
  <si>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</si>
  <si>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</si>
  <si>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</si>
  <si>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</si>
  <si>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</si>
  <si>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</si>
  <si>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</si>
  <si>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</si>
  <si>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</si>
  <si>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</si>
  <si>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</si>
  <si>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</si>
  <si>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</si>
  <si>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</si>
  <si>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</si>
  <si>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</si>
  <si>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</si>
  <si>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</si>
  <si>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</si>
  <si>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</si>
  <si>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</si>
  <si>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</si>
  <si>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</si>
  <si>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</si>
  <si>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</si>
  <si>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</si>
  <si>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</si>
  <si>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</si>
  <si>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</si>
  <si>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</si>
  <si>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</si>
  <si>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</si>
  <si>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</si>
  <si>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</si>
  <si>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</si>
  <si>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</si>
  <si>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</si>
  <si>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</si>
  <si>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</si>
  <si>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</si>
  <si>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</si>
  <si>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</si>
  <si>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</si>
  <si>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</si>
  <si>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</si>
  <si>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</si>
  <si>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</si>
  <si>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</si>
  <si>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</si>
  <si>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</si>
  <si>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</si>
  <si>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</si>
  <si>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</si>
  <si>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</si>
  <si>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</si>
  <si>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</si>
  <si>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</si>
  <si>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</si>
  <si>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</si>
  <si>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</si>
  <si>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</si>
  <si>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</si>
  <si>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</si>
  <si>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</si>
  <si>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</si>
  <si>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</si>
  <si>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</si>
  <si>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</si>
  <si>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</si>
  <si>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</si>
  <si>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</si>
  <si>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</si>
  <si>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</si>
  <si>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</si>
  <si>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</si>
  <si>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</si>
  <si>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</si>
  <si>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</si>
  <si>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</si>
  <si>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</si>
  <si>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</si>
  <si>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</si>
  <si>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</si>
  <si>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</si>
  <si>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</si>
  <si>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</si>
  <si>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</si>
  <si>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</si>
  <si>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</si>
  <si>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</si>
  <si>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</si>
  <si>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</si>
  <si>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</si>
  <si>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</si>
  <si>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</si>
  <si>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</si>
  <si>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</si>
  <si>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</si>
  <si>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</si>
  <si>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</si>
  <si>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</si>
  <si>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</si>
  <si>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</si>
  <si>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</si>
  <si>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</si>
  <si>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</si>
  <si>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</si>
  <si>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</si>
  <si>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</si>
  <si>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</si>
  <si>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</si>
  <si>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</si>
  <si>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</si>
  <si>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</si>
  <si>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</si>
  <si>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</si>
  <si>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</si>
  <si>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</si>
  <si>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</si>
  <si>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</si>
  <si>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</si>
  <si>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</si>
  <si>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</si>
  <si>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</si>
  <si>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</si>
  <si>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</si>
  <si>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</si>
  <si>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</si>
  <si>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</si>
  <si>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</si>
  <si>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</si>
  <si>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</si>
  <si>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</si>
  <si>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</si>
  <si>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</si>
  <si>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</si>
  <si>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</si>
  <si>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</si>
  <si>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</si>
  <si>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</si>
  <si>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</si>
  <si>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</si>
  <si>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</si>
  <si>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</si>
  <si>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</si>
  <si>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</si>
  <si>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</si>
  <si>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</si>
  <si>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</si>
  <si>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</si>
  <si>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</si>
  <si>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</si>
  <si>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</si>
  <si>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</si>
  <si>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</si>
  <si>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</si>
  <si>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</si>
  <si>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</si>
  <si>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</si>
  <si>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</si>
  <si>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</si>
  <si>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</si>
  <si>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</si>
  <si>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</si>
  <si>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</si>
  <si>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</si>
  <si>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</si>
  <si>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</si>
  <si>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</si>
  <si>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</si>
  <si>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</si>
  <si>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</si>
  <si>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</si>
  <si>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</si>
  <si>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</si>
  <si>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</si>
  <si>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</si>
  <si>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</si>
  <si>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</si>
  <si>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</si>
  <si>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</si>
  <si>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</si>
  <si>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</si>
  <si>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</si>
  <si>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</si>
  <si>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</si>
  <si>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</si>
  <si>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</si>
  <si>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</si>
  <si>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</si>
  <si>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</si>
  <si>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</si>
  <si>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</si>
  <si>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</si>
  <si>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</si>
  <si>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</si>
  <si>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</si>
  <si>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</si>
  <si>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</si>
  <si>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</si>
  <si>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</si>
  <si>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</si>
  <si>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</si>
  <si>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</si>
  <si>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</si>
  <si>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</si>
  <si>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</si>
  <si>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</si>
  <si>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</si>
  <si>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</si>
  <si>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</si>
  <si>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</si>
  <si>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</si>
  <si>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</si>
  <si>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</si>
  <si>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</si>
  <si>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</si>
  <si>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</si>
  <si>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</si>
  <si>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</si>
  <si>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</si>
  <si>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</si>
  <si>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</si>
  <si>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</si>
  <si>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</si>
  <si>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</si>
  <si>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</si>
  <si>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</si>
  <si>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</si>
  <si>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</si>
  <si>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</si>
  <si>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</si>
  <si>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</si>
  <si>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</si>
  <si>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</si>
  <si>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</si>
  <si>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</si>
  <si>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</si>
  <si>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</si>
  <si>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</si>
  <si>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</si>
  <si>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</si>
  <si>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</si>
  <si>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</si>
  <si>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</si>
  <si>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</si>
  <si>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</si>
  <si>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</si>
  <si>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</si>
  <si>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</si>
  <si>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</si>
  <si>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</si>
  <si>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</si>
  <si>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</si>
  <si>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</si>
  <si>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</si>
  <si>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</si>
  <si>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</si>
  <si>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</si>
  <si>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</si>
  <si>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</si>
  <si>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</si>
  <si>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</si>
  <si>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</si>
  <si>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</si>
  <si>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</si>
  <si>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</si>
  <si>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</si>
  <si>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</si>
  <si>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</si>
  <si>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</si>
  <si>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</si>
  <si>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</si>
  <si>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</si>
  <si>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</si>
  <si>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</si>
  <si>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</si>
  <si>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</si>
  <si>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</si>
  <si>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</si>
  <si>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</si>
  <si>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</si>
  <si>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</si>
  <si>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</si>
  <si>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</si>
  <si>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</si>
  <si>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</si>
  <si>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</si>
  <si>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</si>
  <si>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</si>
  <si>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</si>
  <si>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</si>
  <si>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</si>
  <si>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</si>
  <si>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</si>
  <si>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</si>
  <si>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</si>
  <si>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</si>
  <si>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</si>
  <si>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</si>
  <si>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</si>
  <si>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</si>
  <si>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</si>
  <si>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</si>
  <si>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</si>
  <si>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</si>
  <si>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</si>
  <si>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</si>
  <si>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</si>
  <si>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</si>
  <si>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</si>
  <si>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</si>
  <si>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</si>
  <si>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</si>
  <si>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</si>
  <si>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</si>
  <si>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</si>
  <si>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</si>
  <si>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</si>
  <si>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</si>
  <si>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</si>
  <si>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</si>
  <si>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</si>
  <si>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</si>
  <si>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</si>
  <si>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</si>
  <si>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</si>
  <si>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</si>
  <si>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</si>
  <si>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</si>
  <si>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</si>
  <si>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</si>
  <si>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</si>
  <si>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</si>
  <si>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</si>
  <si>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</si>
  <si>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</si>
  <si>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</si>
  <si>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</si>
  <si>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</si>
  <si>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</si>
  <si>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</si>
  <si>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</si>
  <si>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</si>
  <si>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</si>
  <si>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</si>
  <si>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</si>
  <si>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</si>
  <si>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</si>
  <si>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</si>
  <si>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</si>
  <si>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</si>
  <si>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</si>
  <si>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</si>
  <si>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</si>
  <si>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</si>
  <si>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</si>
  <si>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</si>
  <si>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</si>
  <si>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</si>
  <si>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</si>
  <si>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</si>
  <si>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</si>
  <si>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</si>
  <si>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</si>
  <si>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</si>
  <si>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</si>
  <si>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</si>
  <si>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</si>
  <si>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</si>
  <si>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</si>
  <si>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</si>
  <si>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</si>
  <si>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</si>
  <si>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</si>
  <si>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</si>
  <si>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</si>
  <si>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</si>
  <si>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</si>
  <si>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</si>
  <si>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</si>
  <si>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</si>
  <si>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</si>
  <si>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</si>
  <si>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</si>
  <si>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</si>
  <si>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</si>
  <si>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</si>
  <si>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</si>
  <si>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</si>
  <si>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</si>
  <si>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</si>
  <si>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</si>
  <si>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</si>
  <si>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</si>
  <si>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</si>
  <si>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</si>
  <si>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</si>
  <si>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</si>
  <si>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</si>
  <si>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</si>
  <si>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</si>
  <si>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</si>
  <si>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</si>
  <si>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</si>
  <si>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</si>
  <si>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</si>
  <si>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</si>
  <si>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</si>
  <si>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</si>
  <si>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</si>
  <si>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</si>
  <si>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</si>
  <si>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</si>
  <si>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</si>
  <si>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</si>
  <si>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</si>
  <si>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</si>
  <si>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</si>
  <si>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</si>
  <si>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</si>
  <si>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</si>
  <si>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</si>
  <si>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</si>
  <si>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</si>
  <si>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</si>
  <si>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</si>
  <si>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</si>
  <si>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</si>
  <si>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</si>
  <si>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</si>
  <si>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</si>
  <si>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</si>
  <si>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</si>
  <si>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</si>
  <si>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</si>
  <si>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</si>
  <si>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</si>
  <si>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</si>
  <si>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</si>
  <si>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</si>
  <si>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</si>
  <si>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</si>
  <si>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</si>
  <si>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</si>
  <si>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</si>
  <si>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</si>
  <si>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</si>
  <si>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</si>
  <si>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</si>
  <si>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</si>
  <si>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</si>
  <si>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</si>
  <si>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</si>
  <si>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</si>
  <si>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</si>
  <si>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</si>
  <si>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</si>
  <si>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</si>
  <si>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</si>
  <si>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</si>
  <si>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</si>
  <si>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</si>
  <si>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</si>
  <si>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</si>
  <si>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</si>
  <si>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</si>
  <si>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</si>
  <si>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</si>
  <si>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</si>
  <si>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</si>
  <si>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</si>
  <si>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</si>
  <si>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</si>
  <si>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</si>
  <si>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</si>
  <si>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</si>
  <si>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</si>
  <si>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</si>
  <si>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</si>
  <si>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</si>
  <si>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</si>
  <si>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</si>
  <si>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</si>
  <si>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</si>
  <si>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</si>
  <si>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</si>
  <si>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</si>
  <si>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</si>
  <si>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</si>
  <si>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</si>
  <si>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</si>
  <si>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</si>
  <si>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</si>
  <si>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</si>
  <si>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</si>
  <si>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</si>
  <si>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</si>
  <si>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</si>
  <si>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</si>
  <si>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</si>
  <si>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</si>
  <si>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</si>
  <si>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</si>
  <si>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</si>
  <si>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</si>
  <si>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</si>
  <si>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</si>
  <si>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</si>
  <si>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</si>
  <si>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</si>
  <si>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</si>
  <si>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</si>
  <si>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</si>
  <si>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</si>
  <si>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</si>
  <si>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</si>
  <si>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</si>
  <si>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</si>
  <si>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</si>
  <si>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</si>
  <si>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</si>
  <si>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</si>
  <si>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</si>
  <si>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</si>
  <si>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</si>
  <si>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</si>
  <si>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</si>
  <si>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</si>
  <si>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</si>
  <si>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</si>
  <si>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</si>
  <si>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</si>
  <si>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</si>
  <si>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</si>
  <si>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</si>
  <si>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</si>
  <si>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</si>
  <si>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</si>
  <si>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</si>
  <si>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</si>
  <si>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</si>
  <si>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</si>
  <si>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</si>
  <si>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</si>
  <si>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</si>
  <si>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</si>
  <si>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</si>
  <si>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</si>
  <si>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</si>
  <si>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</si>
  <si>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</si>
  <si>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</si>
  <si>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</si>
  <si>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</si>
  <si>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</si>
  <si>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</si>
  <si>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</si>
  <si>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</si>
  <si>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</si>
  <si>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</si>
  <si>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</si>
  <si>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</si>
  <si>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</si>
  <si>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</si>
  <si>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</si>
  <si>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</si>
  <si>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</si>
  <si>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</si>
  <si>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</si>
  <si>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</si>
  <si>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</si>
  <si>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</si>
  <si>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</si>
  <si>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</si>
  <si>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</si>
  <si>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</si>
  <si>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</si>
  <si>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</si>
  <si>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</si>
  <si>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</si>
  <si>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</si>
  <si>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</si>
  <si>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</si>
  <si>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</si>
  <si>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</si>
  <si>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</si>
  <si>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</si>
  <si>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</si>
  <si>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</si>
  <si>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</si>
  <si>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</si>
  <si>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</si>
  <si>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</si>
  <si>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</si>
  <si>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</si>
  <si>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</si>
  <si>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</si>
  <si>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</si>
  <si>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</si>
  <si>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</si>
  <si>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</si>
  <si>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</si>
  <si>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</si>
  <si>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</si>
  <si>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</si>
  <si>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</si>
  <si>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</si>
  <si>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</si>
  <si>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</si>
  <si>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</si>
  <si>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</si>
  <si>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</si>
  <si>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</si>
  <si>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</si>
  <si>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</si>
  <si>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</si>
  <si>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</si>
  <si>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</si>
  <si>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</si>
  <si>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</si>
  <si>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</si>
  <si>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</si>
  <si>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</si>
  <si>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</si>
  <si>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</si>
  <si>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</si>
  <si>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</si>
  <si>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</si>
  <si>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</si>
  <si>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</si>
  <si>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</si>
  <si>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</si>
  <si>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</si>
  <si>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</si>
  <si>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</si>
  <si>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</si>
  <si>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</si>
  <si>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</si>
  <si>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</si>
  <si>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</si>
  <si>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</si>
  <si>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</si>
  <si>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</si>
  <si>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</si>
  <si>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</si>
  <si>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</si>
  <si>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</si>
  <si>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</si>
  <si>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</si>
  <si>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</si>
  <si>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</si>
  <si>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</si>
  <si>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</si>
  <si>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</si>
  <si>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</si>
  <si>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</si>
  <si>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</si>
  <si>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</si>
  <si>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</si>
  <si>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</si>
  <si>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</si>
  <si>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</si>
  <si>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</si>
  <si>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</si>
  <si>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</si>
  <si>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</si>
  <si>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</si>
  <si>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</si>
  <si>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</si>
  <si>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</si>
  <si>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</si>
  <si>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</si>
  <si>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</si>
  <si>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</si>
  <si>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</si>
  <si>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</si>
  <si>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</si>
  <si>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</si>
  <si>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</si>
  <si>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</si>
  <si>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</si>
  <si>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</si>
  <si>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</si>
  <si>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</si>
  <si>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</si>
  <si>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</si>
  <si>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</si>
  <si>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</si>
  <si>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</si>
  <si>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</si>
  <si>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</si>
  <si>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</si>
  <si>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</si>
  <si>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</si>
  <si>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</si>
  <si>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</si>
  <si>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</si>
  <si>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</si>
  <si>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</si>
  <si>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</si>
  <si>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</si>
  <si>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</si>
  <si>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</si>
  <si>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</si>
  <si>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</si>
  <si>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</si>
  <si>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</si>
  <si>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</si>
  <si>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</si>
  <si>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</si>
  <si>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</si>
  <si>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</si>
  <si>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</si>
  <si>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</si>
  <si>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</si>
  <si>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</si>
  <si>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</si>
  <si>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</si>
  <si>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</si>
  <si>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</si>
  <si>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</si>
  <si>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</si>
  <si>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</si>
  <si>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</si>
  <si>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</si>
  <si>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</si>
  <si>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</si>
  <si>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</si>
  <si>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</si>
  <si>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</si>
  <si>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</si>
  <si>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</si>
  <si>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</si>
  <si>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</si>
  <si>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</si>
  <si>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</si>
  <si>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</si>
  <si>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</si>
  <si>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</si>
  <si>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</si>
  <si>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</si>
  <si>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</si>
  <si>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</si>
  <si>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</si>
  <si>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</si>
  <si>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</si>
  <si>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</si>
  <si>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</si>
  <si>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</si>
  <si>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</si>
  <si>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</si>
  <si>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</si>
  <si>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</si>
  <si>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</si>
  <si>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</si>
  <si>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</si>
  <si>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</si>
  <si>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</si>
  <si>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</si>
  <si>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</si>
  <si>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</si>
  <si>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</si>
  <si>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</si>
  <si>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</si>
  <si>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</si>
  <si>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</si>
  <si>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</si>
  <si>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</si>
  <si>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</si>
  <si>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</si>
  <si>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</si>
  <si>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</si>
  <si>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</si>
  <si>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</si>
  <si>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</si>
  <si>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</si>
  <si>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</si>
  <si>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</si>
  <si>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</si>
  <si>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</si>
  <si>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</si>
  <si>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</si>
  <si>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</si>
  <si>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</si>
  <si>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</si>
  <si>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</si>
  <si>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</si>
  <si>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</si>
  <si>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</si>
  <si>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</si>
  <si>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</si>
  <si>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</si>
  <si>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</si>
  <si>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</si>
  <si>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</si>
  <si>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</si>
  <si>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</si>
  <si>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</si>
  <si>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</si>
  <si>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</si>
  <si>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</si>
  <si>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</si>
  <si>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</si>
  <si>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</si>
  <si>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</si>
  <si>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</si>
  <si>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</si>
  <si>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</si>
  <si>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</si>
  <si>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</si>
  <si>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</si>
  <si>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</si>
  <si>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</si>
  <si>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</si>
  <si>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</si>
  <si>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</si>
  <si>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</si>
  <si>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</si>
  <si>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</si>
  <si>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</si>
  <si>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</si>
  <si>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</si>
  <si>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</si>
  <si>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</si>
  <si>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</si>
  <si>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</si>
  <si>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</si>
  <si>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</si>
  <si>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</si>
  <si>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</si>
  <si>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</si>
  <si>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</si>
  <si>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</si>
  <si>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</si>
  <si>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</si>
  <si>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</si>
  <si>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</si>
  <si>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</si>
  <si>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</si>
  <si>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</si>
  <si>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</si>
  <si>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</si>
  <si>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</si>
  <si>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</si>
  <si>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</si>
  <si>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</si>
  <si>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</si>
  <si>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</si>
  <si>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</si>
  <si>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</si>
  <si>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</si>
  <si>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</si>
  <si>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</si>
  <si>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</si>
  <si>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</si>
  <si>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</si>
  <si>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</si>
  <si>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</si>
  <si>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</si>
  <si>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</si>
  <si>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</si>
  <si>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</si>
  <si>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</si>
  <si>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</si>
  <si>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</si>
  <si>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</si>
  <si>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</si>
  <si>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</si>
  <si>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</si>
  <si>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</si>
  <si>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</si>
  <si>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</si>
  <si>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</si>
  <si>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</si>
  <si>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</si>
  <si>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</si>
  <si>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</si>
  <si>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</si>
  <si>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</si>
  <si>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</si>
  <si>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</si>
  <si>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</si>
  <si>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</si>
  <si>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</si>
  <si>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</si>
  <si>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</si>
  <si>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</si>
  <si>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</si>
  <si>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</si>
  <si>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</si>
  <si>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</si>
  <si>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</si>
  <si>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</si>
  <si>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</si>
  <si>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</si>
  <si>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</si>
  <si>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</si>
  <si>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</si>
  <si>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</si>
  <si>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</si>
  <si>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</si>
  <si>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</si>
  <si>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</si>
  <si>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</si>
  <si>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</si>
  <si>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</si>
  <si>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</si>
  <si>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</si>
  <si>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</si>
  <si>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</si>
  <si>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</si>
  <si>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</si>
  <si>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</si>
  <si>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</si>
  <si>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</si>
  <si>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</si>
  <si>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</si>
  <si>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</si>
  <si>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</si>
  <si>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</si>
  <si>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</si>
  <si>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</si>
  <si>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</si>
  <si>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</si>
  <si>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</si>
  <si>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</si>
  <si>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</si>
  <si>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</si>
  <si>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</si>
  <si>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</si>
  <si>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</si>
  <si>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</si>
  <si>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</si>
  <si>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</si>
  <si>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</si>
  <si>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</si>
  <si>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</si>
  <si>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</si>
  <si>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</si>
  <si>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</si>
  <si>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</si>
  <si>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</si>
  <si>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</si>
  <si>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</si>
  <si>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</si>
  <si>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</si>
  <si>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</si>
  <si>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</si>
  <si>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</si>
  <si>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</si>
  <si>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</si>
  <si>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</si>
  <si>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</si>
  <si>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</si>
  <si>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</si>
  <si>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</si>
  <si>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</si>
  <si>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</si>
  <si>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</si>
  <si>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</si>
  <si>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</si>
  <si>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</si>
  <si>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</si>
  <si>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</si>
  <si>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</si>
  <si>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</si>
  <si>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</si>
  <si>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</si>
  <si>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</si>
  <si>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</si>
  <si>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</si>
  <si>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</si>
  <si>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</si>
  <si>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</si>
  <si>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</si>
  <si>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</si>
  <si>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</si>
  <si>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</si>
  <si>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</si>
  <si>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</si>
  <si>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</si>
  <si>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</si>
  <si>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</si>
  <si>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</si>
  <si>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</si>
  <si>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</si>
  <si>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</si>
  <si>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</si>
  <si>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</si>
  <si>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</si>
  <si>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</si>
  <si>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</si>
  <si>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</si>
  <si>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</si>
  <si>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</si>
  <si>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</si>
  <si>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</si>
  <si>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</si>
  <si>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</si>
  <si>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</si>
  <si>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</si>
  <si>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</si>
  <si>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</si>
  <si>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</si>
  <si>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</si>
  <si>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</si>
  <si>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</si>
  <si>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</si>
  <si>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</si>
  <si>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</si>
  <si>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</si>
  <si>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</si>
  <si>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</si>
  <si>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</si>
  <si>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</si>
  <si>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</si>
  <si>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</si>
  <si>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</si>
  <si>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</si>
  <si>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</si>
  <si>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</si>
  <si>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</si>
  <si>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</si>
  <si>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</si>
  <si>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</si>
  <si>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</si>
  <si>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</si>
  <si>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</si>
  <si>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</si>
  <si>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</si>
  <si>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</si>
  <si>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</si>
  <si>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</si>
  <si>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</si>
  <si>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</si>
  <si>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</si>
  <si>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</si>
  <si>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</si>
  <si>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</si>
  <si>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</si>
  <si>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</si>
  <si>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</si>
  <si>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</si>
  <si>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</si>
  <si>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</si>
  <si>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</si>
  <si>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</si>
  <si>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</si>
  <si>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</si>
  <si>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</si>
  <si>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</si>
  <si>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</si>
  <si>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</si>
  <si>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</si>
  <si>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</si>
  <si>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</si>
  <si>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</si>
  <si>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</si>
  <si>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</si>
  <si>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</si>
  <si>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</si>
  <si>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</si>
  <si>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</si>
  <si>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</si>
  <si>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</si>
  <si>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</si>
  <si>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</si>
  <si>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</si>
  <si>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</si>
  <si>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</si>
  <si>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</si>
  <si>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</si>
  <si>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</si>
  <si>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</si>
  <si>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</si>
  <si>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</si>
  <si>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</si>
  <si>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</si>
  <si>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</si>
  <si>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</si>
  <si>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</si>
  <si>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</si>
  <si>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</si>
  <si>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</si>
  <si>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</si>
  <si>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</si>
  <si>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</si>
  <si>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</si>
  <si>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</si>
  <si>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</si>
  <si>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</si>
  <si>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</si>
  <si>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</si>
  <si>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</si>
  <si>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</si>
  <si>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</si>
  <si>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</si>
  <si>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</si>
  <si>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</si>
  <si>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</si>
  <si>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</si>
  <si>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</si>
  <si>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</si>
  <si>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</si>
  <si>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</si>
  <si>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</si>
  <si>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</si>
  <si>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</si>
  <si>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</si>
  <si>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</si>
  <si>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</si>
  <si>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</si>
  <si>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</si>
  <si>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</si>
  <si>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</si>
  <si>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</si>
  <si>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</si>
  <si>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</si>
  <si>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</si>
  <si>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</si>
  <si>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</si>
  <si>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</si>
  <si>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</si>
  <si>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</si>
  <si>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</si>
  <si>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</si>
  <si>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</si>
  <si>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</si>
  <si>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</si>
  <si>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</si>
  <si>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</si>
  <si>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</si>
  <si>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</si>
  <si>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</si>
  <si>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</si>
  <si>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</si>
  <si>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</si>
  <si>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</si>
  <si>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</si>
  <si>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</si>
  <si>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</si>
  <si>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</si>
  <si>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</si>
  <si>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</si>
  <si>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</si>
  <si>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</si>
  <si>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</si>
  <si>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</si>
  <si>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</si>
  <si>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</si>
  <si>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</si>
  <si>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</si>
  <si>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</si>
  <si>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</si>
  <si>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</si>
  <si>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</si>
  <si>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</si>
  <si>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</si>
  <si>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</si>
  <si>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</si>
  <si>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</si>
  <si>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</si>
  <si>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</si>
  <si>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</si>
  <si>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</si>
  <si>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</si>
  <si>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</si>
  <si>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</si>
  <si>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</si>
  <si>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</si>
  <si>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</si>
  <si>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</si>
  <si>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</si>
  <si>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</si>
  <si>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</si>
  <si>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</si>
  <si>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</si>
  <si>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</si>
  <si>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</si>
  <si>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</si>
  <si>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</si>
  <si>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</si>
  <si>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</si>
  <si>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</si>
  <si>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</si>
  <si>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</si>
  <si>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</si>
  <si>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</si>
  <si>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</si>
  <si>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</si>
  <si>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</si>
  <si>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</si>
  <si>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</si>
  <si>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</si>
  <si>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</si>
  <si>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</si>
  <si>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</si>
  <si>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</si>
  <si>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</si>
  <si>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</si>
  <si>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</si>
  <si>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</si>
  <si>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</si>
  <si>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</si>
  <si>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</si>
  <si>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</si>
  <si>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</si>
  <si>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</si>
  <si>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</si>
  <si>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</si>
  <si>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</si>
  <si>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</si>
  <si>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</si>
  <si>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</si>
  <si>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</si>
  <si>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</si>
  <si>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</si>
  <si>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</si>
  <si>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</si>
  <si>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</si>
  <si>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</si>
  <si>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</si>
  <si>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</si>
  <si>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</si>
  <si>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</si>
  <si>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</si>
  <si>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</si>
  <si>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</si>
  <si>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</si>
  <si>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</si>
  <si>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</si>
  <si>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</si>
  <si>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</si>
  <si>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</si>
  <si>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</si>
  <si>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</si>
  <si>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</si>
  <si>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</si>
  <si>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</si>
  <si>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</si>
  <si>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</si>
  <si>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</si>
  <si>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</si>
  <si>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</si>
  <si>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</si>
  <si>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</si>
  <si>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</si>
  <si>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</si>
  <si>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</si>
  <si>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</si>
  <si>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</si>
  <si>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</si>
  <si>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</si>
  <si>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</si>
  <si>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</si>
  <si>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</si>
  <si>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</si>
  <si>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</si>
  <si>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</si>
  <si>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</si>
  <si>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</si>
  <si>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</si>
  <si>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</si>
  <si>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</si>
  <si>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</si>
  <si>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</si>
  <si>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</si>
  <si>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</si>
  <si>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</si>
  <si>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</si>
  <si>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</si>
  <si>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</si>
  <si>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</si>
  <si>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</si>
  <si>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</si>
  <si>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</si>
  <si>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</si>
  <si>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</si>
  <si>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</si>
  <si>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</si>
  <si>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</si>
  <si>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</si>
  <si>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</si>
  <si>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</si>
  <si>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</si>
  <si>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</si>
  <si>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</si>
  <si>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</si>
  <si>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</si>
  <si>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</si>
  <si>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</si>
  <si>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</si>
  <si>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</si>
  <si>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</si>
  <si>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</si>
  <si>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</si>
  <si>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</si>
  <si>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</si>
  <si>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</si>
  <si>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</si>
  <si>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</si>
  <si>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</si>
  <si>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</si>
  <si>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</si>
  <si>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</si>
  <si>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</si>
  <si>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</si>
  <si>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</si>
  <si>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</si>
  <si>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</si>
  <si>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</si>
  <si>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</si>
  <si>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</si>
  <si>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</si>
  <si>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</si>
  <si>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</si>
  <si>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</si>
  <si>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</si>
  <si>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</si>
  <si>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</si>
  <si>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</si>
  <si>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</si>
  <si>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</si>
  <si>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</si>
  <si>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</si>
  <si>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</si>
  <si>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</si>
  <si>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</si>
  <si>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</si>
  <si>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</si>
  <si>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</si>
  <si>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</si>
  <si>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</si>
  <si>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</si>
  <si>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</si>
  <si>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</si>
  <si>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</si>
  <si>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</si>
  <si>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</si>
  <si>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</si>
  <si>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</si>
  <si>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</si>
  <si>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</si>
  <si>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</si>
  <si>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</si>
  <si>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</si>
  <si>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</si>
  <si>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</si>
  <si>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</si>
  <si>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</si>
  <si>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</si>
  <si>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</si>
  <si>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</si>
  <si>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</si>
  <si>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</si>
  <si>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</si>
  <si>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</si>
  <si>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</si>
  <si>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</si>
  <si>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</si>
  <si>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</si>
  <si>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</si>
  <si>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</si>
  <si>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</si>
  <si>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</si>
  <si>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</si>
  <si>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</si>
  <si>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</si>
  <si>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</si>
  <si>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</si>
  <si>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</si>
  <si>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</si>
  <si>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</si>
  <si>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</si>
  <si>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</si>
  <si>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</si>
  <si>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</si>
  <si>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</si>
  <si>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</si>
  <si>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</si>
  <si>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</si>
  <si>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</si>
  <si>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</si>
  <si>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</si>
  <si>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</si>
  <si>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</si>
  <si>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</si>
  <si>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</si>
  <si>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</si>
  <si>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</si>
  <si>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</si>
  <si>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</si>
  <si>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</si>
  <si>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</si>
  <si>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</si>
  <si>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</si>
  <si>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</si>
  <si>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</si>
  <si>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</si>
  <si>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</si>
  <si>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</si>
  <si>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</si>
  <si>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</si>
  <si>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</si>
  <si>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</si>
  <si>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</si>
  <si>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</si>
  <si>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</si>
  <si>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</si>
  <si>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</si>
  <si>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</si>
  <si>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</si>
  <si>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</si>
  <si>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</si>
  <si>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</si>
  <si>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</si>
  <si>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</si>
  <si>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</si>
  <si>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</si>
  <si>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</si>
  <si>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</si>
  <si>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</si>
  <si>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</si>
  <si>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</si>
  <si>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</si>
  <si>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</si>
  <si>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</si>
  <si>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</si>
  <si>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</si>
  <si>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</si>
  <si>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</si>
  <si>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</si>
  <si>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</si>
  <si>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</si>
  <si>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</si>
  <si>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</si>
  <si>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</si>
  <si>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</si>
  <si>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</si>
  <si>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</si>
  <si>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</si>
  <si>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</si>
  <si>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</si>
  <si>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</si>
  <si>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</si>
  <si>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</si>
  <si>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</si>
  <si>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</si>
  <si>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</si>
  <si>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</si>
  <si>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</si>
  <si>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</si>
  <si>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</si>
  <si>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</si>
  <si>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</si>
  <si>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</si>
  <si>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</si>
  <si>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</si>
  <si>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</si>
  <si>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</si>
  <si>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</si>
  <si>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</si>
  <si>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</si>
  <si>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</si>
  <si>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</si>
  <si>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</si>
  <si>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</si>
  <si>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</si>
  <si>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</si>
  <si>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</si>
  <si>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</si>
  <si>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</si>
  <si>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</si>
  <si>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</si>
  <si>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</si>
  <si>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</si>
  <si>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</si>
  <si>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</si>
  <si>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</si>
  <si>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</si>
  <si>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</si>
  <si>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</si>
  <si>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</si>
  <si>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</si>
  <si>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</si>
  <si>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</si>
  <si>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</si>
  <si>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</si>
  <si>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</si>
  <si>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</si>
  <si>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</si>
  <si>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</si>
  <si>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</si>
  <si>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</si>
  <si>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</si>
  <si>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</si>
  <si>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</si>
  <si>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</si>
  <si>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</si>
  <si>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</si>
  <si>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</si>
  <si>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</si>
  <si>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</si>
  <si>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</si>
  <si>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</si>
  <si>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</si>
  <si>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</si>
  <si>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</si>
  <si>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</si>
  <si>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</si>
  <si>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</si>
  <si>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</si>
  <si>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</si>
  <si>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</si>
  <si>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</si>
  <si>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</si>
  <si>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</si>
  <si>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</si>
  <si>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</si>
  <si>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</si>
  <si>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</si>
  <si>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</si>
  <si>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</si>
  <si>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</si>
  <si>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</si>
  <si>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</si>
  <si>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</si>
  <si>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</si>
  <si>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</si>
  <si>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</si>
  <si>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</si>
  <si>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</si>
  <si>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</si>
  <si>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</si>
  <si>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</si>
  <si>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</si>
  <si>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</si>
  <si>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</si>
  <si>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</si>
  <si>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</si>
  <si>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</si>
  <si>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</si>
  <si>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</si>
  <si>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</si>
  <si>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</si>
  <si>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</si>
  <si>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</si>
  <si>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</si>
  <si>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</si>
  <si>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</si>
  <si>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</si>
  <si>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</si>
  <si>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</si>
  <si>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</si>
  <si>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</si>
  <si>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</si>
  <si>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</si>
  <si>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</si>
  <si>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</si>
  <si>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</si>
  <si>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</si>
  <si>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</si>
  <si>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</si>
  <si>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</si>
  <si>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</si>
  <si>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</si>
  <si>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</si>
  <si>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</si>
  <si>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</si>
  <si>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</si>
  <si>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</si>
  <si>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</si>
  <si>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</si>
  <si>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</si>
  <si>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</si>
  <si>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</si>
  <si>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</si>
  <si>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</si>
  <si>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</si>
  <si>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</si>
  <si>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</si>
  <si>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</si>
  <si>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</si>
  <si>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</si>
  <si>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</si>
  <si>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</si>
  <si>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</si>
  <si>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</si>
  <si>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</si>
  <si>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</si>
  <si>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</si>
  <si>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</si>
  <si>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</si>
  <si>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</si>
  <si>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</si>
  <si>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</si>
  <si>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</si>
  <si>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</si>
  <si>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</si>
  <si>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</si>
  <si>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</si>
  <si>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</si>
  <si>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</si>
  <si>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</si>
  <si>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</si>
  <si>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</si>
  <si>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</si>
  <si>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</si>
  <si>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</si>
  <si>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</si>
  <si>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</si>
  <si>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</si>
  <si>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</si>
  <si>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</si>
  <si>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</si>
  <si>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</si>
  <si>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</si>
  <si>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</si>
  <si>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</si>
  <si>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</si>
  <si>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</si>
  <si>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</si>
  <si>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</si>
  <si>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</si>
  <si>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</si>
  <si>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</si>
  <si>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</si>
  <si>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</si>
  <si>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</si>
  <si>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</si>
  <si>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</si>
  <si>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</si>
  <si>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</si>
  <si>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</si>
  <si>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</si>
  <si>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</si>
  <si>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</si>
  <si>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</si>
  <si>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</si>
  <si>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</si>
  <si>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</si>
  <si>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</si>
  <si>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</si>
  <si>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</si>
  <si>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</si>
  <si>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</si>
  <si>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</si>
  <si>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</si>
  <si>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</si>
  <si>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</si>
  <si>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</si>
  <si>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</si>
  <si>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</si>
  <si>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</si>
  <si>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</si>
  <si>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</si>
  <si>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</si>
  <si>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</si>
  <si>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</si>
  <si>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</si>
  <si>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</si>
  <si>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</si>
  <si>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</si>
  <si>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</si>
  <si>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</si>
  <si>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</si>
  <si>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</si>
  <si>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</si>
  <si>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</si>
  <si>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</si>
  <si>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</si>
  <si>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</si>
  <si>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</si>
  <si>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</si>
  <si>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</si>
  <si>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</si>
  <si>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</si>
  <si>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</si>
  <si>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</si>
  <si>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</si>
  <si>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</si>
  <si>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</si>
  <si>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</si>
  <si>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</si>
  <si>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</si>
  <si>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</si>
  <si>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</si>
  <si>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</si>
  <si>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</si>
  <si>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</si>
  <si>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</si>
  <si>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</si>
  <si>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</si>
  <si>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</si>
  <si>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</si>
  <si>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</si>
  <si>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</si>
  <si>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</si>
  <si>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</si>
  <si>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</si>
  <si>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</si>
  <si>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</si>
  <si>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</si>
  <si>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</si>
  <si>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</si>
  <si>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</si>
  <si>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</si>
  <si>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</si>
  <si>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</si>
  <si>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</si>
  <si>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</si>
  <si>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</si>
  <si>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</si>
  <si>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</si>
  <si>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</si>
  <si>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</si>
  <si>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</si>
  <si>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</si>
  <si>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</si>
  <si>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</si>
  <si>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</si>
  <si>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</si>
  <si>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</si>
  <si>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</si>
  <si>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</si>
  <si>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</si>
  <si>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</si>
  <si>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</si>
  <si>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</si>
  <si>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</si>
  <si>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</si>
  <si>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</si>
  <si>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</si>
  <si>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</si>
  <si>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</si>
  <si>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</si>
  <si>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</si>
  <si>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</si>
  <si>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</si>
  <si>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</si>
  <si>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</si>
  <si>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</si>
  <si>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</si>
  <si>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</si>
  <si>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</si>
  <si>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</si>
  <si>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</si>
  <si>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</si>
  <si>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</si>
  <si>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</si>
  <si>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</si>
  <si>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</si>
  <si>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</si>
  <si>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</si>
  <si>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</si>
  <si>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</si>
  <si>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</si>
  <si>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</si>
  <si>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</si>
  <si>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</si>
  <si>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</si>
  <si>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</si>
  <si>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</si>
  <si>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</si>
  <si>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</si>
  <si>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</si>
  <si>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</si>
  <si>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</si>
  <si>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</si>
  <si>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</si>
  <si>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</si>
  <si>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</si>
  <si>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</si>
  <si>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</si>
  <si>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</si>
  <si>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</si>
  <si>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</si>
  <si>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</si>
  <si>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</si>
  <si>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</si>
  <si>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</si>
  <si>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</si>
  <si>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</si>
  <si>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</si>
  <si>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</si>
  <si>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</si>
  <si>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</si>
  <si>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</si>
  <si>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</si>
  <si>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</si>
  <si>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</si>
  <si>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</si>
  <si>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</si>
  <si>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</si>
  <si>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</si>
  <si>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</si>
  <si>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</si>
  <si>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</si>
  <si>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</si>
  <si>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</si>
  <si>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</si>
  <si>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</si>
  <si>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</si>
  <si>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</si>
  <si>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</si>
  <si>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</si>
  <si>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</si>
  <si>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</si>
  <si>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</si>
  <si>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</si>
  <si>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</si>
  <si>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</si>
  <si>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</si>
  <si>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</si>
  <si>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</si>
  <si>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</si>
  <si>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</si>
  <si>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</si>
  <si>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</si>
  <si>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</si>
  <si>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</si>
  <si>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</si>
  <si>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</si>
  <si>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</si>
  <si>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</si>
  <si>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</si>
  <si>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</si>
  <si>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</si>
  <si>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</si>
  <si>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</si>
  <si>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</si>
  <si>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</si>
  <si>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</si>
  <si>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</si>
  <si>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</si>
  <si>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</si>
  <si>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</si>
  <si>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</si>
  <si>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</si>
  <si>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</si>
  <si>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</si>
  <si>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</si>
  <si>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</si>
  <si>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</si>
  <si>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</si>
  <si>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</si>
  <si>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</si>
  <si>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</si>
  <si>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</si>
  <si>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</si>
  <si>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</si>
  <si>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</si>
  <si>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</si>
  <si>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</si>
  <si>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</si>
  <si>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</si>
  <si>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</si>
  <si>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</si>
  <si>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</si>
  <si>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</si>
  <si>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</si>
  <si>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</si>
  <si>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</si>
  <si>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</si>
  <si>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</si>
  <si>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</si>
  <si>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</si>
  <si>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</si>
  <si>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</si>
  <si>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</si>
  <si>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</si>
  <si>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</si>
  <si>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</si>
  <si>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</si>
  <si>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</si>
  <si>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</si>
  <si>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</si>
  <si>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</si>
  <si>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</si>
  <si>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</si>
  <si>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</si>
  <si>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</si>
  <si>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</si>
  <si>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</si>
  <si>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</si>
  <si>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</si>
  <si>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</si>
  <si>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</si>
  <si>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</si>
  <si>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</si>
  <si>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</si>
  <si>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</si>
  <si>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</si>
  <si>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</si>
  <si>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</si>
  <si>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</si>
  <si>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</si>
  <si>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</si>
  <si>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</si>
  <si>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</si>
  <si>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</si>
  <si>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</si>
  <si>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</si>
  <si>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</si>
  <si>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</si>
  <si>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</si>
  <si>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</si>
  <si>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</si>
  <si>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</si>
  <si>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</si>
  <si>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</si>
  <si>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</si>
  <si>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</si>
  <si>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</si>
  <si>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</si>
  <si>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</si>
  <si>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</si>
  <si>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</si>
  <si>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</si>
  <si>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</si>
  <si>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</si>
  <si>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</si>
  <si>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</si>
  <si>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</si>
  <si>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</si>
  <si>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</si>
  <si>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</si>
  <si>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</si>
  <si>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</si>
  <si>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</si>
  <si>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</si>
  <si>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</si>
  <si>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</si>
  <si>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</si>
  <si>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</si>
  <si>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</si>
  <si>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</si>
  <si>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</si>
  <si>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</si>
  <si>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</si>
  <si>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</si>
  <si>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</si>
  <si>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</si>
  <si>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</si>
  <si>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</si>
  <si>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</si>
  <si>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</si>
  <si>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</si>
  <si>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</si>
  <si>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</si>
  <si>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</si>
  <si>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</si>
  <si>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</si>
  <si>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</si>
  <si>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</si>
  <si>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</si>
  <si>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</si>
  <si>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</si>
  <si>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</si>
  <si>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</si>
  <si>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</si>
  <si>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</si>
  <si>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</si>
  <si>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</si>
  <si>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</si>
  <si>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</si>
  <si>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</si>
  <si>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</si>
  <si>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</si>
  <si>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</si>
  <si>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</si>
  <si>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</si>
  <si>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</si>
  <si>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</si>
  <si>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</si>
  <si>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</si>
  <si>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</si>
  <si>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</si>
  <si>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</si>
  <si>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</si>
  <si>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</si>
  <si>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</si>
  <si>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</si>
  <si>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</si>
  <si>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</si>
  <si>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</si>
  <si>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</si>
  <si>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</si>
  <si>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</si>
  <si>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</si>
  <si>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</si>
  <si>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</si>
  <si>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</si>
  <si>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</si>
  <si>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</si>
  <si>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</si>
  <si>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</si>
  <si>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</si>
  <si>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</si>
  <si>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</si>
  <si>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</si>
  <si>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</si>
  <si>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</si>
  <si>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</si>
  <si>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</si>
  <si>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</si>
  <si>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</si>
  <si>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</si>
  <si>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</si>
  <si>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</si>
  <si>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</si>
  <si>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</si>
  <si>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</si>
  <si>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</si>
  <si>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</si>
  <si>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</si>
  <si>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</si>
  <si>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</si>
  <si>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</si>
  <si>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</si>
  <si>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</si>
  <si>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</si>
  <si>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</si>
  <si>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</si>
  <si>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</si>
  <si>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</si>
  <si>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</si>
  <si>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</si>
  <si>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</si>
  <si>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</si>
  <si>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</si>
  <si>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</si>
  <si>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</si>
  <si>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</si>
  <si>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</si>
  <si>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</si>
  <si>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</si>
  <si>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</si>
  <si>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</si>
  <si>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</si>
  <si>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</si>
  <si>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</si>
  <si>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</si>
  <si>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</si>
  <si>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</si>
  <si>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</si>
  <si>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</si>
  <si>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</si>
  <si>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</si>
  <si>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</si>
  <si>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</si>
  <si>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</si>
  <si>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</si>
  <si>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</si>
  <si>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</si>
  <si>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</si>
  <si>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</si>
  <si>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</si>
  <si>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</si>
  <si>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</si>
  <si>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</si>
  <si>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</si>
  <si>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</si>
  <si>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</si>
  <si>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</si>
  <si>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</si>
  <si>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</si>
  <si>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</si>
  <si>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</si>
  <si>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</si>
  <si>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</si>
  <si>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</si>
  <si>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</si>
  <si>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</si>
  <si>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</si>
  <si>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</si>
  <si>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</si>
  <si>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</si>
  <si>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</si>
  <si>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</si>
  <si>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</si>
  <si>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</si>
  <si>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</si>
  <si>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</si>
  <si>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</si>
  <si>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</si>
  <si>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</si>
  <si>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</si>
  <si>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</si>
  <si>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</si>
  <si>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</si>
  <si>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</si>
  <si>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</si>
  <si>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</si>
  <si>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</si>
  <si>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</si>
  <si>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</si>
  <si>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</si>
  <si>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</si>
  <si>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</si>
  <si>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</si>
  <si>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</si>
  <si>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</si>
  <si>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</si>
  <si>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</si>
  <si>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</si>
  <si>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</si>
  <si>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</si>
  <si>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</si>
  <si>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</si>
  <si>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</si>
  <si>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</si>
  <si>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</si>
  <si>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</si>
  <si>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</si>
  <si>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</si>
  <si>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</si>
  <si>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</si>
  <si>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</si>
  <si>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</si>
  <si>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</si>
  <si>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</si>
  <si>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</si>
  <si>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</si>
  <si>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</si>
  <si>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</si>
  <si>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</si>
  <si>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</si>
  <si>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</si>
  <si>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</si>
  <si>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</si>
  <si>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</si>
  <si>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</si>
  <si>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</si>
  <si>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</si>
  <si>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</si>
  <si>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</si>
  <si>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</si>
  <si>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</si>
  <si>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</si>
  <si>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</si>
  <si>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</si>
  <si>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</si>
  <si>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</si>
  <si>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</si>
  <si>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</si>
  <si>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</si>
  <si>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</si>
  <si>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</si>
  <si>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</si>
  <si>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</si>
  <si>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</si>
  <si>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</si>
  <si>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</si>
  <si>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</si>
  <si>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</si>
  <si>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</si>
  <si>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</si>
  <si>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</si>
  <si>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</si>
  <si>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</si>
  <si>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</si>
  <si>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</si>
  <si>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</si>
  <si>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</si>
  <si>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</si>
  <si>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</si>
  <si>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</si>
  <si>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</si>
  <si>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</si>
  <si>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</si>
  <si>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</si>
  <si>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</si>
  <si>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</si>
  <si>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</si>
  <si>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</si>
  <si>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</si>
  <si>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</si>
  <si>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</si>
  <si>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</si>
  <si>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</si>
  <si>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</si>
  <si>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</si>
  <si>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</si>
  <si>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</si>
  <si>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</si>
  <si>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</si>
  <si>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</si>
  <si>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</si>
  <si>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</si>
  <si>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</si>
  <si>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</si>
  <si>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</si>
  <si>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</si>
  <si>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</si>
  <si>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</si>
  <si>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</si>
  <si>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</si>
  <si>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</si>
  <si>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</si>
  <si>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</si>
  <si>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</si>
  <si>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</si>
  <si>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</si>
  <si>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</si>
  <si>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</si>
  <si>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</si>
  <si>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</si>
  <si>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</si>
  <si>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</si>
  <si>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</si>
  <si>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</si>
  <si>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</si>
  <si>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</si>
  <si>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</si>
  <si>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</si>
  <si>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</si>
  <si>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</si>
  <si>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</si>
  <si>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</si>
  <si>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</si>
  <si>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</si>
  <si>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</si>
  <si>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</si>
  <si>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</si>
  <si>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</si>
  <si>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</si>
  <si>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</si>
  <si>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</si>
  <si>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</si>
  <si>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</si>
  <si>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</si>
  <si>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</si>
  <si>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</si>
  <si>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</si>
  <si>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</si>
  <si>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</si>
  <si>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</si>
  <si>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</si>
  <si>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</si>
  <si>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</si>
  <si>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</si>
  <si>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</si>
  <si>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</si>
  <si>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</si>
  <si>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</si>
  <si>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</si>
  <si>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</si>
  <si>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</si>
  <si>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</si>
  <si>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</si>
  <si>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</si>
  <si>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</si>
  <si>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</si>
  <si>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</si>
  <si>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</si>
  <si>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</si>
  <si>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</si>
  <si>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</si>
  <si>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</si>
  <si>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</si>
  <si>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</si>
  <si>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</si>
  <si>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</si>
  <si>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</si>
  <si>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</si>
  <si>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</si>
  <si>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</si>
  <si>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</si>
  <si>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</si>
  <si>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</si>
  <si>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</si>
  <si>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</si>
  <si>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</si>
  <si>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</si>
  <si>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</si>
  <si>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</si>
  <si>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</si>
  <si>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</si>
  <si>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</si>
  <si>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</si>
  <si>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</si>
  <si>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</si>
  <si>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</si>
  <si>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</si>
  <si>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</si>
  <si>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</si>
  <si>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</si>
  <si>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</si>
  <si>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</si>
  <si>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</si>
  <si>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</si>
  <si>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</si>
  <si>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</si>
  <si>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</si>
  <si>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</si>
  <si>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</si>
  <si>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</si>
  <si>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</si>
  <si>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</si>
  <si>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</si>
  <si>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</si>
  <si>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</si>
  <si>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</si>
  <si>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</si>
  <si>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</si>
  <si>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</si>
  <si>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</si>
  <si>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</si>
  <si>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</si>
  <si>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</si>
  <si>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</si>
  <si>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</si>
  <si>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</si>
  <si>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</si>
  <si>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</si>
  <si>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</si>
  <si>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</si>
  <si>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</si>
  <si>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</si>
  <si>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</si>
  <si>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</si>
  <si>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</si>
  <si>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</si>
  <si>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</si>
  <si>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</si>
  <si>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</si>
  <si>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</si>
  <si>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</si>
  <si>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</si>
  <si>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</si>
  <si>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</si>
  <si>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</si>
  <si>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</si>
  <si>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</si>
  <si>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</si>
  <si>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</si>
  <si>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</si>
  <si>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</si>
  <si>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</si>
  <si>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</si>
  <si>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</si>
  <si>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</si>
  <si>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</si>
  <si>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</si>
  <si>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</si>
  <si>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</si>
  <si>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</si>
  <si>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</si>
  <si>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</si>
  <si>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</si>
  <si>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</si>
  <si>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</si>
  <si>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</si>
  <si>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</si>
  <si>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</si>
  <si>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</si>
  <si>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</si>
  <si>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</si>
  <si>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</si>
  <si>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</si>
  <si>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</si>
  <si>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</si>
  <si>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</si>
  <si>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</si>
  <si>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</si>
  <si>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</si>
  <si>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</si>
  <si>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</si>
  <si>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</si>
  <si>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</si>
  <si>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</si>
  <si>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</si>
  <si>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</si>
  <si>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</si>
  <si>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</si>
  <si>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</si>
  <si>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</si>
  <si>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</si>
  <si>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</si>
  <si>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</si>
  <si>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</si>
  <si>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</si>
  <si>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</si>
  <si>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</si>
  <si>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</si>
  <si>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</si>
  <si>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</si>
  <si>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</si>
  <si>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</si>
  <si>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</si>
  <si>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</si>
  <si>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</si>
  <si>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</si>
  <si>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</si>
  <si>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</si>
  <si>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</si>
  <si>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</si>
  <si>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</si>
  <si>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</si>
  <si>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</si>
  <si>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</si>
  <si>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</si>
  <si>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</si>
  <si>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</si>
  <si>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</si>
  <si>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</si>
  <si>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</si>
  <si>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</si>
  <si>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</si>
  <si>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</si>
  <si>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</si>
  <si>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</si>
  <si>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</si>
  <si>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</si>
  <si>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</si>
  <si>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</si>
  <si>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</si>
  <si>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</si>
  <si>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</si>
  <si>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</si>
  <si>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</si>
  <si>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</si>
  <si>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</si>
  <si>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</si>
  <si>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</si>
  <si>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</si>
  <si>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</si>
  <si>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</si>
  <si>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</si>
  <si>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</si>
  <si>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</si>
  <si>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</si>
  <si>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</si>
  <si>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</si>
  <si>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</si>
  <si>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</si>
  <si>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</si>
  <si>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</si>
  <si>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</si>
  <si>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</si>
  <si>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</si>
  <si>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</si>
  <si>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</si>
  <si>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</si>
  <si>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</si>
  <si>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</si>
  <si>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</si>
  <si>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</si>
  <si>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</si>
  <si>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</si>
  <si>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</si>
  <si>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</si>
  <si>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</si>
  <si>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</si>
  <si>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</si>
  <si>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</si>
  <si>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</si>
  <si>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</si>
  <si>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</si>
  <si>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</si>
  <si>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</si>
  <si>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</si>
  <si>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</si>
  <si>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</si>
  <si>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</si>
  <si>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</si>
  <si>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</si>
  <si>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</si>
  <si>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</si>
  <si>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</si>
  <si>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</si>
  <si>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</si>
  <si>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</si>
  <si>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</si>
  <si>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</si>
  <si>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</si>
  <si>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</si>
  <si>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</si>
  <si>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</si>
  <si>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</si>
  <si>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</si>
  <si>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</si>
  <si>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</si>
  <si>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</si>
  <si>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</si>
  <si>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</si>
  <si>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</si>
  <si>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</si>
  <si>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</si>
  <si>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</si>
  <si>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</si>
  <si>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</si>
  <si>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</si>
  <si>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</si>
  <si>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</si>
  <si>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</si>
  <si>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</si>
  <si>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</si>
  <si>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</si>
  <si>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</si>
  <si>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</si>
  <si>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</si>
  <si>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</si>
  <si>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</si>
  <si>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</si>
  <si>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</si>
  <si>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</si>
  <si>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</si>
  <si>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</si>
  <si>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</si>
  <si>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</si>
  <si>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</si>
  <si>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</si>
  <si>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</si>
  <si>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</si>
  <si>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</si>
  <si>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</si>
  <si>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</si>
  <si>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</si>
  <si>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</si>
  <si>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</si>
  <si>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</si>
  <si>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</si>
  <si>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</si>
  <si>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</si>
  <si>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</si>
  <si>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</si>
  <si>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</si>
  <si>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</si>
  <si>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</si>
  <si>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</si>
  <si>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</si>
  <si>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</si>
  <si>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</si>
  <si>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</si>
  <si>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</si>
  <si>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</si>
  <si>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</si>
  <si>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</si>
  <si>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</si>
  <si>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</si>
  <si>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</si>
  <si>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</si>
  <si>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</si>
  <si>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</si>
  <si>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</si>
  <si>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</si>
  <si>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</si>
  <si>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</si>
  <si>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</si>
  <si>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</si>
  <si>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</si>
  <si>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</si>
  <si>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</si>
  <si>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</si>
  <si>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</si>
  <si>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</si>
  <si>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</si>
  <si>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</si>
  <si>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</si>
  <si>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</si>
  <si>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</si>
  <si>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</si>
  <si>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</si>
  <si>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</si>
  <si>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</si>
  <si>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</si>
  <si>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</si>
  <si>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</si>
  <si>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</si>
  <si>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</si>
  <si>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</si>
  <si>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</si>
  <si>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</si>
  <si>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</si>
  <si>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</si>
  <si>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</si>
  <si>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</si>
  <si>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</si>
  <si>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</si>
  <si>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</si>
  <si>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</si>
  <si>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</si>
  <si>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</si>
  <si>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</si>
  <si>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</si>
  <si>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</si>
  <si>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</si>
  <si>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</si>
  <si>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</si>
  <si>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</si>
  <si>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</si>
  <si>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</si>
  <si>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</si>
  <si>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</si>
  <si>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</si>
  <si>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</si>
  <si>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</si>
  <si>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</si>
  <si>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</si>
  <si>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</si>
  <si>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</si>
  <si>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</si>
  <si>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</si>
  <si>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</si>
  <si>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</si>
  <si>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</si>
  <si>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</si>
  <si>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</si>
  <si>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</si>
  <si>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</si>
  <si>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</si>
  <si>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</si>
  <si>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</si>
  <si>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</si>
  <si>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</si>
  <si>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</si>
  <si>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</si>
  <si>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</si>
  <si>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</si>
  <si>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</si>
  <si>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</si>
  <si>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</si>
  <si>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</si>
  <si>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</si>
  <si>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</si>
  <si>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</si>
  <si>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</si>
  <si>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</si>
  <si>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</si>
  <si>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</si>
  <si>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</si>
  <si>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</si>
  <si>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</si>
  <si>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</si>
  <si>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</si>
  <si>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</si>
  <si>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</si>
  <si>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</si>
  <si>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</si>
  <si>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</si>
  <si>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</si>
  <si>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</si>
  <si>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</si>
  <si>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</si>
  <si>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</si>
  <si>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</si>
  <si>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</si>
  <si>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</si>
  <si>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</si>
  <si>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</si>
  <si>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</si>
  <si>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</si>
  <si>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</si>
  <si>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</si>
  <si>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</si>
  <si>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</si>
  <si>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</si>
  <si>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</si>
  <si>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</si>
  <si>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</si>
  <si>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</si>
  <si>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</si>
  <si>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</si>
  <si>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</si>
  <si>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</si>
  <si>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</si>
  <si>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</si>
  <si>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</si>
  <si>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</si>
  <si>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</si>
  <si>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</si>
  <si>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</si>
  <si>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</si>
  <si>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</si>
  <si>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</si>
  <si>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</si>
  <si>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</si>
  <si>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</si>
  <si>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</si>
  <si>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</si>
  <si>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</si>
  <si>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</si>
  <si>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</si>
  <si>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</si>
  <si>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</si>
  <si>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</si>
  <si>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</si>
  <si>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</si>
  <si>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</si>
  <si>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</si>
  <si>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</si>
  <si>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</si>
  <si>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</si>
  <si>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</si>
  <si>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</si>
  <si>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</si>
  <si>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</si>
  <si>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</si>
  <si>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</si>
  <si>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</si>
  <si>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</si>
  <si>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</si>
  <si>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</si>
  <si>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</si>
  <si>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</si>
  <si>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</si>
  <si>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</si>
  <si>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</si>
  <si>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</si>
  <si>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</si>
  <si>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</si>
  <si>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</si>
  <si>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</si>
  <si>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</si>
  <si>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</si>
  <si>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</si>
  <si>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</si>
  <si>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</si>
  <si>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</si>
  <si>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</si>
  <si>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</si>
  <si>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</si>
  <si>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</si>
  <si>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</si>
  <si>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</si>
  <si>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</si>
  <si>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</si>
  <si>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</si>
  <si>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</si>
  <si>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</si>
  <si>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</si>
  <si>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</si>
  <si>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</si>
  <si>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</si>
  <si>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</si>
  <si>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</si>
  <si>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</si>
  <si>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</si>
  <si>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</si>
  <si>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</si>
  <si>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</si>
  <si>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</si>
  <si>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</si>
  <si>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</si>
  <si>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</si>
  <si>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</si>
  <si>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</si>
  <si>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</si>
  <si>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</si>
  <si>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</si>
  <si>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</si>
  <si>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</si>
  <si>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</si>
  <si>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</si>
  <si>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</si>
  <si>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</si>
  <si>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</si>
  <si>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</si>
  <si>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</si>
  <si>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</si>
  <si>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</si>
  <si>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</si>
  <si>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</si>
  <si>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</si>
  <si>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</si>
  <si>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</si>
  <si>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</si>
  <si>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</si>
  <si>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</si>
  <si>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</si>
  <si>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</si>
  <si>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</si>
  <si>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</si>
  <si>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</si>
  <si>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</si>
  <si>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</si>
  <si>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</si>
  <si>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</si>
  <si>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</si>
  <si>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</si>
  <si>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</si>
  <si>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</si>
  <si>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</si>
  <si>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</si>
  <si>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</si>
  <si>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</si>
  <si>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</si>
  <si>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</si>
  <si>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</si>
  <si>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</si>
  <si>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</si>
  <si>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</si>
  <si>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</si>
  <si>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</si>
  <si>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</si>
  <si>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</si>
  <si>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</si>
  <si>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</si>
  <si>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</si>
  <si>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</si>
  <si>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</si>
  <si>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</si>
  <si>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</si>
  <si>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</si>
  <si>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</si>
  <si>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</si>
  <si>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</si>
  <si>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</si>
  <si>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</si>
  <si>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</si>
  <si>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</si>
  <si>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</si>
  <si>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</si>
  <si>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</si>
  <si>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</si>
  <si>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</si>
  <si>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</si>
  <si>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</si>
  <si>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</si>
  <si>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</si>
  <si>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</si>
  <si>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</si>
  <si>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</si>
  <si>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</si>
  <si>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</si>
  <si>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</si>
  <si>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</si>
  <si>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</si>
  <si>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</si>
  <si>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</si>
  <si>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</si>
  <si>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</si>
  <si>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</si>
  <si>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</si>
  <si>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</si>
  <si>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</si>
  <si>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</si>
  <si>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</si>
  <si>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</si>
  <si>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</si>
  <si>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</si>
  <si>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</si>
  <si>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</si>
  <si>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</si>
  <si>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</si>
  <si>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</si>
  <si>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</si>
  <si>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</si>
  <si>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</si>
  <si>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</si>
  <si>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</si>
  <si>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</si>
  <si>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</si>
  <si>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</si>
  <si>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</si>
  <si>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</si>
  <si>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</si>
  <si>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</si>
  <si>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</si>
  <si>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</si>
  <si>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</si>
  <si>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</si>
  <si>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</si>
  <si>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</si>
  <si>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</si>
  <si>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</si>
  <si>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</si>
  <si>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</si>
  <si>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</si>
  <si>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</si>
  <si>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</si>
  <si>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</si>
  <si>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</si>
  <si>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</si>
  <si>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</si>
  <si>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</si>
  <si>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</si>
  <si>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</si>
  <si>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</si>
  <si>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</si>
  <si>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</si>
  <si>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</si>
  <si>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</si>
  <si>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</si>
  <si>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</si>
  <si>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</si>
  <si>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</si>
  <si>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</si>
  <si>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</si>
  <si>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</si>
  <si>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</si>
  <si>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</si>
  <si>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</si>
  <si>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</si>
  <si>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</si>
  <si>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</si>
  <si>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</si>
  <si>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</si>
  <si>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</si>
  <si>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</si>
  <si>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</si>
  <si>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</si>
  <si>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</si>
  <si>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</si>
  <si>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</si>
  <si>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</si>
  <si>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</si>
  <si>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</si>
  <si>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</si>
  <si>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</si>
  <si>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</si>
  <si>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</si>
  <si>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</si>
  <si>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</si>
  <si>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</si>
  <si>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</si>
  <si>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</si>
  <si>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</si>
  <si>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</si>
  <si>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</si>
  <si>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</si>
  <si>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</si>
  <si>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</si>
  <si>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</si>
  <si>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</si>
  <si>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</si>
  <si>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</si>
  <si>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</si>
  <si>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</si>
  <si>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</si>
  <si>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</si>
  <si>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</si>
  <si>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</si>
  <si>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</si>
  <si>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</si>
  <si>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</si>
  <si>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</si>
  <si>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</si>
  <si>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</si>
  <si>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</si>
  <si>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</si>
  <si>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</si>
  <si>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</si>
  <si>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</si>
  <si>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</si>
  <si>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</si>
  <si>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</si>
  <si>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</si>
  <si>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</si>
  <si>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</si>
  <si>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</si>
  <si>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</si>
  <si>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</si>
  <si>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</si>
  <si>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</si>
  <si>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</si>
  <si>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</si>
  <si>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</si>
  <si>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</si>
  <si>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</si>
  <si>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</si>
  <si>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</si>
  <si>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</si>
  <si>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</si>
  <si>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</si>
  <si>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</si>
  <si>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</si>
  <si>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</si>
  <si>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</si>
  <si>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</si>
  <si>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</si>
  <si>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</si>
  <si>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</si>
  <si>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</si>
  <si>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</si>
  <si>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</si>
  <si>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</si>
  <si>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</si>
  <si>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</si>
  <si>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</si>
  <si>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</si>
  <si>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</si>
  <si>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</si>
  <si>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</si>
  <si>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</si>
  <si>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</si>
  <si>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</si>
  <si>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</si>
  <si>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</si>
  <si>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</si>
  <si>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</si>
  <si>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</si>
  <si>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</si>
  <si>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</si>
  <si>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</si>
  <si>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</si>
  <si>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</si>
  <si>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</si>
  <si>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</si>
  <si>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</si>
  <si>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</si>
  <si>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</si>
  <si>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</si>
  <si>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</si>
  <si>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</si>
  <si>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</si>
  <si>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</si>
  <si>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</si>
  <si>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</si>
  <si>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</si>
  <si>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</si>
  <si>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</si>
  <si>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</si>
  <si>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</si>
  <si>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</si>
  <si>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</si>
  <si>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</si>
  <si>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</si>
  <si>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</si>
  <si>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</si>
  <si>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</si>
  <si>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</si>
  <si>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</si>
  <si>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</si>
  <si>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</si>
  <si>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</si>
  <si>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</si>
  <si>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</si>
  <si>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</si>
  <si>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</si>
  <si>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</si>
  <si>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</si>
  <si>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</si>
  <si>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</si>
  <si>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</si>
  <si>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</si>
  <si>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</si>
  <si>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</si>
  <si>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</si>
  <si>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</si>
  <si>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</si>
  <si>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</si>
  <si>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</si>
  <si>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</si>
  <si>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</si>
  <si>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</si>
  <si>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</si>
  <si>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</si>
  <si>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</si>
  <si>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</si>
  <si>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</si>
  <si>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</si>
  <si>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</si>
  <si>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</si>
  <si>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</si>
  <si>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</si>
  <si>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</si>
  <si>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</si>
  <si>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</si>
  <si>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</si>
  <si>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</si>
  <si>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</si>
  <si>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</si>
  <si>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</si>
  <si>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</si>
  <si>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</si>
  <si>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</si>
  <si>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</si>
  <si>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</si>
  <si>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</si>
  <si>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</si>
  <si>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</si>
  <si>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</si>
  <si>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</si>
  <si>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</si>
  <si>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</si>
  <si>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</si>
  <si>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</si>
  <si>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</si>
  <si>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</si>
  <si>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</si>
  <si>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</si>
  <si>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</si>
  <si>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</si>
  <si>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</si>
  <si>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</si>
  <si>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</si>
  <si>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</si>
  <si>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</si>
  <si>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</si>
  <si>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</si>
  <si>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</si>
  <si>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</si>
  <si>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</si>
  <si>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</si>
  <si>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</si>
  <si>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</si>
  <si>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</si>
  <si>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</si>
  <si>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</si>
  <si>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</si>
  <si>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</si>
  <si>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</si>
  <si>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</si>
  <si>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</si>
  <si>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</si>
  <si>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</si>
  <si>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</si>
  <si>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</si>
  <si>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</si>
  <si>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</si>
  <si>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</si>
  <si>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</si>
  <si>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</si>
  <si>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</si>
  <si>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</si>
  <si>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</si>
  <si>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</si>
  <si>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</si>
  <si>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</si>
  <si>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</si>
  <si>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</si>
  <si>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</si>
  <si>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</si>
  <si>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</si>
  <si>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</si>
  <si>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</si>
  <si>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</si>
  <si>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</si>
  <si>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</si>
  <si>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</si>
  <si>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</si>
  <si>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</si>
  <si>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</si>
  <si>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</si>
  <si>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</si>
  <si>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</si>
  <si>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</si>
  <si>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</si>
  <si>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</si>
  <si>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</si>
  <si>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</si>
  <si>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</si>
  <si>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</si>
  <si>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</si>
  <si>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</si>
  <si>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</si>
  <si>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</si>
  <si>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</si>
  <si>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</si>
  <si>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</si>
  <si>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</si>
  <si>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</si>
  <si>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</si>
  <si>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</si>
  <si>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</si>
  <si>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</si>
  <si>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</si>
  <si>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</si>
  <si>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</si>
  <si>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</si>
  <si>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</si>
  <si>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</si>
  <si>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</si>
  <si>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</si>
  <si>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</si>
  <si>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</si>
  <si>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</si>
  <si>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</si>
  <si>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</si>
  <si>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</si>
  <si>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</si>
  <si>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</si>
  <si>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</si>
  <si>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</si>
  <si>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</si>
  <si>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</si>
  <si>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</si>
  <si>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</si>
  <si>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</si>
  <si>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</si>
  <si>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</si>
  <si>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</si>
  <si>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</si>
  <si>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</si>
  <si>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</si>
  <si>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</si>
  <si>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</si>
  <si>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</si>
  <si>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</si>
  <si>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</si>
  <si>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</si>
  <si>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</si>
  <si>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</si>
  <si>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</si>
  <si>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</si>
  <si>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</si>
  <si>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</si>
  <si>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</si>
  <si>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</si>
  <si>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</si>
  <si>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</si>
  <si>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</si>
  <si>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</si>
  <si>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</si>
  <si>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</si>
  <si>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</si>
  <si>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</si>
  <si>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</si>
  <si>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</si>
  <si>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</si>
  <si>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</si>
  <si>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</si>
  <si>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</si>
  <si>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</si>
  <si>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</si>
  <si>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</si>
  <si>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</si>
  <si>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</si>
  <si>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</si>
  <si>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</si>
  <si>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</si>
  <si>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</si>
  <si>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</si>
  <si>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</si>
  <si>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</si>
  <si>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</si>
  <si>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</si>
  <si>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</si>
  <si>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</si>
  <si>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</si>
  <si>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</si>
  <si>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</si>
  <si>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</si>
  <si>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</si>
  <si>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</si>
  <si>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</si>
  <si>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</si>
  <si>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</si>
  <si>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</si>
  <si>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</si>
  <si>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</si>
  <si>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</si>
  <si>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</si>
  <si>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</si>
  <si>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</si>
  <si>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</si>
  <si>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</si>
  <si>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</si>
  <si>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</si>
  <si>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</si>
  <si>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</si>
  <si>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</si>
  <si>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</si>
  <si>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</si>
  <si>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</si>
  <si>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</si>
  <si>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</si>
  <si>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</si>
  <si>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</si>
  <si>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</si>
  <si>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</si>
  <si>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</si>
  <si>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</si>
  <si>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</si>
  <si>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</si>
  <si>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</si>
  <si>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</si>
  <si>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</si>
  <si>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</si>
  <si>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</si>
  <si>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</si>
  <si>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</si>
  <si>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</si>
  <si>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</si>
  <si>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</si>
  <si>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</si>
  <si>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</si>
  <si>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</si>
  <si>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</si>
  <si>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</si>
  <si>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</si>
  <si>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</si>
  <si>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</si>
  <si>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</si>
  <si>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</si>
  <si>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</si>
  <si>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</si>
  <si>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</si>
  <si>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</si>
  <si>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</si>
  <si>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</si>
  <si>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</si>
  <si>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</si>
  <si>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</si>
  <si>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</si>
  <si>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</si>
  <si>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</si>
  <si>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</si>
  <si>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</si>
  <si>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</si>
  <si>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</si>
  <si>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</si>
  <si>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</si>
  <si>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</si>
  <si>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</si>
  <si>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</si>
  <si>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</si>
  <si>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</si>
  <si>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</si>
  <si>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</si>
  <si>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</si>
  <si>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</si>
  <si>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</si>
  <si>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</si>
  <si>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</si>
  <si>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</si>
  <si>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</si>
  <si>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</si>
  <si>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</si>
  <si>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</si>
  <si>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</si>
  <si>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</si>
  <si>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</si>
  <si>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</si>
  <si>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</si>
  <si>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</si>
  <si>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</si>
  <si>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</si>
  <si>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</si>
  <si>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</si>
  <si>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</si>
  <si>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</si>
  <si>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</si>
  <si>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</si>
  <si>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</si>
  <si>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</si>
  <si>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</si>
  <si>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</si>
  <si>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</si>
  <si>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</si>
  <si>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</si>
  <si>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</si>
  <si>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</si>
  <si>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</si>
  <si>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</si>
  <si>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</si>
  <si>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</si>
  <si>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</si>
  <si>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</si>
  <si>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</si>
  <si>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</si>
  <si>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</si>
  <si>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</si>
  <si>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</si>
  <si>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</si>
  <si>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</si>
  <si>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</si>
  <si>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</si>
  <si>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</si>
  <si>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</si>
  <si>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</si>
  <si>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</si>
  <si>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</si>
  <si>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</si>
  <si>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</si>
  <si>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</si>
  <si>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</si>
  <si>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</si>
  <si>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</si>
  <si>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</si>
  <si>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</si>
  <si>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</si>
  <si>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</si>
  <si>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</si>
  <si>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</si>
  <si>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</si>
  <si>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</si>
  <si>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</si>
  <si>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</si>
  <si>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</si>
  <si>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</si>
  <si>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</si>
  <si>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</si>
  <si>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</si>
  <si>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</si>
  <si>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</si>
  <si>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</si>
  <si>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</si>
  <si>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</si>
  <si>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</si>
  <si>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</si>
  <si>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</si>
  <si>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</si>
  <si>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</si>
  <si>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</si>
  <si>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</si>
  <si>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</si>
  <si>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</si>
  <si>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</si>
  <si>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</si>
  <si>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</si>
  <si>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</si>
  <si>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</si>
  <si>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</si>
  <si>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</si>
  <si>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</si>
  <si>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</si>
  <si>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</si>
  <si>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</si>
  <si>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</si>
  <si>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</si>
  <si>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</si>
  <si>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</si>
  <si>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</si>
  <si>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</si>
  <si>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</si>
  <si>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</si>
  <si>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</si>
  <si>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</si>
  <si>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</si>
  <si>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</si>
  <si>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</si>
  <si>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</si>
  <si>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</si>
  <si>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</si>
  <si>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</si>
  <si>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</si>
  <si>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</si>
  <si>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</si>
  <si>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</si>
  <si>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</si>
  <si>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</si>
  <si>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</si>
  <si>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</si>
  <si>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</si>
  <si>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</si>
  <si>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</si>
  <si>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</si>
  <si>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</si>
  <si>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</si>
  <si>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</si>
  <si>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</si>
  <si>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</si>
  <si>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</si>
  <si>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</si>
  <si>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</si>
  <si>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</si>
  <si>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</si>
  <si>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</si>
  <si>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</si>
  <si>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</si>
  <si>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</si>
  <si>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</si>
  <si>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</si>
  <si>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</si>
  <si>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</si>
  <si>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</si>
  <si>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</si>
  <si>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</si>
  <si>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</si>
  <si>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</si>
  <si>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</si>
  <si>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</si>
  <si>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</si>
  <si>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</si>
  <si>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</si>
  <si>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</si>
  <si>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</si>
  <si>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</si>
  <si>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</si>
  <si>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</si>
  <si>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</si>
  <si>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</si>
  <si>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</si>
  <si>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</si>
  <si>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</si>
  <si>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</si>
  <si>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</si>
  <si>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</si>
  <si>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</si>
  <si>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</si>
  <si>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</si>
  <si>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</si>
  <si>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</si>
  <si>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</si>
  <si>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</si>
  <si>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</si>
  <si>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</si>
  <si>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</si>
  <si>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</si>
  <si>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</si>
  <si>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</si>
  <si>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</si>
  <si>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</si>
  <si>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</si>
  <si>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</si>
  <si>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</si>
  <si>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</si>
  <si>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</si>
  <si>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</si>
  <si>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</si>
  <si>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</si>
  <si>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</si>
  <si>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</si>
  <si>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</si>
  <si>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</si>
  <si>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</si>
  <si>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</si>
  <si>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</si>
  <si>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</si>
  <si>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</si>
  <si>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</si>
  <si>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</si>
  <si>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</si>
  <si>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</si>
  <si>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</si>
  <si>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</si>
  <si>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</si>
  <si>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</si>
  <si>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</si>
  <si>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</si>
  <si>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</si>
  <si>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</si>
  <si>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</si>
  <si>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</si>
  <si>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</si>
  <si>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</si>
  <si>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</si>
  <si>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</si>
  <si>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</si>
  <si>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</si>
  <si>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</si>
  <si>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</si>
  <si>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</si>
  <si>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</si>
  <si>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</si>
  <si>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</si>
  <si>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</si>
  <si>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</si>
  <si>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</si>
  <si>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</si>
  <si>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</si>
  <si>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</si>
  <si>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</si>
  <si>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</si>
  <si>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</si>
  <si>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</si>
  <si>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</si>
  <si>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</si>
  <si>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</si>
  <si>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</si>
  <si>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</si>
  <si>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</si>
  <si>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</si>
  <si>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</si>
  <si>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</si>
  <si>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</si>
  <si>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</si>
  <si>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</si>
  <si>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</si>
  <si>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</si>
  <si>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</si>
  <si>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</si>
  <si>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</si>
  <si>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</si>
  <si>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</si>
  <si>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</si>
  <si>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</si>
  <si>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</si>
  <si>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</si>
  <si>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</si>
  <si>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</si>
  <si>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</si>
  <si>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</si>
  <si>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</si>
  <si>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</si>
  <si>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</si>
  <si>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</si>
  <si>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</si>
  <si>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</si>
  <si>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</si>
  <si>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</si>
  <si>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</si>
  <si>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</si>
  <si>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</si>
  <si>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</si>
  <si>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</si>
  <si>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</si>
  <si>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</si>
  <si>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</si>
  <si>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</si>
  <si>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</si>
  <si>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</si>
  <si>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</si>
  <si>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</si>
  <si>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</si>
  <si>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</si>
  <si>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</si>
  <si>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</si>
  <si>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</si>
  <si>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</si>
  <si>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</si>
  <si>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</si>
  <si>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</si>
  <si>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</si>
  <si>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</si>
  <si>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</si>
  <si>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</si>
  <si>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</si>
  <si>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</si>
  <si>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</si>
  <si>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</si>
  <si>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</si>
  <si>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</si>
  <si>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</si>
  <si>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</si>
  <si>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</si>
  <si>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</si>
  <si>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</si>
  <si>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</si>
  <si>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</si>
  <si>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</si>
  <si>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</si>
  <si>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</si>
  <si>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</si>
  <si>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</si>
  <si>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</si>
  <si>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</si>
  <si>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</si>
  <si>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</si>
  <si>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</si>
  <si>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</si>
  <si>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</si>
  <si>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</si>
  <si>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</si>
  <si>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</si>
  <si>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</si>
  <si>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</si>
  <si>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</si>
  <si>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</si>
  <si>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</si>
  <si>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</si>
  <si>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</si>
  <si>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</si>
  <si>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</si>
  <si>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</si>
  <si>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</si>
  <si>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</si>
  <si>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</si>
  <si>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</si>
  <si>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</si>
  <si>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</si>
  <si>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</si>
  <si>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</si>
  <si>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</si>
  <si>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</si>
  <si>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</si>
  <si>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</si>
  <si>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</si>
  <si>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</si>
  <si>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</si>
  <si>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</si>
  <si>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</si>
  <si>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</si>
  <si>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</si>
  <si>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</si>
  <si>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</si>
  <si>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</si>
  <si>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</si>
  <si>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</si>
  <si>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</si>
  <si>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</si>
  <si>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</si>
  <si>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</si>
  <si>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</si>
  <si>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</si>
  <si>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</si>
  <si>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</si>
  <si>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</si>
  <si>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</si>
  <si>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</si>
  <si>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</si>
  <si>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</si>
  <si>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</si>
  <si>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</si>
  <si>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</si>
  <si>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</si>
  <si>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</si>
  <si>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</si>
  <si>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</si>
  <si>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</si>
  <si>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</si>
  <si>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</si>
  <si>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</si>
  <si>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</si>
  <si>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</si>
  <si>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</si>
  <si>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</si>
  <si>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</si>
  <si>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</si>
  <si>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</si>
  <si>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</si>
  <si>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</si>
  <si>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</si>
  <si>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</si>
  <si>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</si>
  <si>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</si>
  <si>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</si>
  <si>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</si>
  <si>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</si>
  <si>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</si>
  <si>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</si>
  <si>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</si>
  <si>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</si>
  <si>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</si>
  <si>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</si>
  <si>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</si>
  <si>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</si>
  <si>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</si>
  <si>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</si>
  <si>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</si>
  <si>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</si>
  <si>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</si>
  <si>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</si>
  <si>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</si>
  <si>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</si>
  <si>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</si>
  <si>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</si>
  <si>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</si>
  <si>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</si>
  <si>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</si>
  <si>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</si>
  <si>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</si>
  <si>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</si>
  <si>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</si>
  <si>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</si>
  <si>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</si>
  <si>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</si>
  <si>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</si>
  <si>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</si>
  <si>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</si>
  <si>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</si>
  <si>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</si>
  <si>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</si>
  <si>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</si>
  <si>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</si>
  <si>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</si>
  <si>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</si>
  <si>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</si>
  <si>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</si>
  <si>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</si>
  <si>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</si>
  <si>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</si>
  <si>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</si>
  <si>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</si>
  <si>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</si>
  <si>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</si>
  <si>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</si>
  <si>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</si>
  <si>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</si>
  <si>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</si>
  <si>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</si>
  <si>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</si>
  <si>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</si>
  <si>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</si>
  <si>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</si>
  <si>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</si>
  <si>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</si>
  <si>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</si>
  <si>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</si>
  <si>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</si>
  <si>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</si>
  <si>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</si>
  <si>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</si>
  <si>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</si>
  <si>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</si>
  <si>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</si>
  <si>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</si>
  <si>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</si>
  <si>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</si>
  <si>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</si>
  <si>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</si>
  <si>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</si>
  <si>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</si>
  <si>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</si>
  <si>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</si>
  <si>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</si>
  <si>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</si>
  <si>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</si>
  <si>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</si>
  <si>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</si>
  <si>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</si>
  <si>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</si>
  <si>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</si>
  <si>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</si>
  <si>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</si>
  <si>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</si>
  <si>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</si>
  <si>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</si>
  <si>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</si>
  <si>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</si>
  <si>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</si>
  <si>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</si>
  <si>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</si>
  <si>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</si>
  <si>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</si>
  <si>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</si>
  <si>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</si>
  <si>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</si>
  <si>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</si>
  <si>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</si>
  <si>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</si>
  <si>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</si>
  <si>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</si>
  <si>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</si>
  <si>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</si>
  <si>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</si>
  <si>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</si>
  <si>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</si>
  <si>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</si>
  <si>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</si>
  <si>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</si>
  <si>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</si>
  <si>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</si>
  <si>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</si>
  <si>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</si>
  <si>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</si>
  <si>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</si>
  <si>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</si>
  <si>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</si>
  <si>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</si>
  <si>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</si>
  <si>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</si>
  <si>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</si>
  <si>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</si>
  <si>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</si>
  <si>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</si>
  <si>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</si>
  <si>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</si>
  <si>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</si>
  <si>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</si>
  <si>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</si>
  <si>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</si>
  <si>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</si>
  <si>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</si>
  <si>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</si>
  <si>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</si>
  <si>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</si>
  <si>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</si>
  <si>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</si>
  <si>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</si>
  <si>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</si>
  <si>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</si>
  <si>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</si>
  <si>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</si>
  <si>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</si>
  <si>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</si>
  <si>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</si>
  <si>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</si>
  <si>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</si>
  <si>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</si>
  <si>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</si>
  <si>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</si>
  <si>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</si>
  <si>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</si>
  <si>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</si>
  <si>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</si>
  <si>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</si>
  <si>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</si>
  <si>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</si>
  <si>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</si>
  <si>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</si>
  <si>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</si>
  <si>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</si>
  <si>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</si>
  <si>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</si>
  <si>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</si>
  <si>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</si>
  <si>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</si>
  <si>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</si>
  <si>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</si>
  <si>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</si>
  <si>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</si>
  <si>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</si>
  <si>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</si>
  <si>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</si>
  <si>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</si>
  <si>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</si>
  <si>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</si>
  <si>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</si>
  <si>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</si>
  <si>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</si>
  <si>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</si>
  <si>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</si>
  <si>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</si>
  <si>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</si>
  <si>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</si>
  <si>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</si>
  <si>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</si>
  <si>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</si>
  <si>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</si>
  <si>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</si>
  <si>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</si>
  <si>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</si>
  <si>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</si>
  <si>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</si>
  <si>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</si>
  <si>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</si>
  <si>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</si>
  <si>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</si>
  <si>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</si>
  <si>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</si>
  <si>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</si>
  <si>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</si>
  <si>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</si>
  <si>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</si>
  <si>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</si>
  <si>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</si>
  <si>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</si>
  <si>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</si>
  <si>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</si>
  <si>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</si>
  <si>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</si>
  <si>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</si>
  <si>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</si>
  <si>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</si>
  <si>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</si>
  <si>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</si>
  <si>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</si>
  <si>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</si>
  <si>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</si>
  <si>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</si>
  <si>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</si>
  <si>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</si>
  <si>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</si>
  <si>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</si>
  <si>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</si>
  <si>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</si>
  <si>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</si>
  <si>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</si>
  <si>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</si>
  <si>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</si>
  <si>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</si>
  <si>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</si>
  <si>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</si>
  <si>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</si>
  <si>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</si>
  <si>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</si>
  <si>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</si>
  <si>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</si>
  <si>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</si>
  <si>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</si>
  <si>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</si>
  <si>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</si>
  <si>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</si>
  <si>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</si>
  <si>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</si>
  <si>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</si>
  <si>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</si>
  <si>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</si>
  <si>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</si>
  <si>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</si>
  <si>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</si>
  <si>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</si>
  <si>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</si>
  <si>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</si>
  <si>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</si>
  <si>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</si>
  <si>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</si>
  <si>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</si>
  <si>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</si>
  <si>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</si>
  <si>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</si>
  <si>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</si>
  <si>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</si>
  <si>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</si>
  <si>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</si>
  <si>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</si>
  <si>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</si>
  <si>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</si>
  <si>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</si>
  <si>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</si>
  <si>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</si>
  <si>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</si>
  <si>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</si>
  <si>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</si>
  <si>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</si>
  <si>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</si>
  <si>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</si>
  <si>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</si>
  <si>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</si>
  <si>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</si>
  <si>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</si>
  <si>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</si>
  <si>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</si>
  <si>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</si>
  <si>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</si>
  <si>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</si>
  <si>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</si>
  <si>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</si>
  <si>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</si>
  <si>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</si>
  <si>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</si>
  <si>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</si>
  <si>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</si>
  <si>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</si>
  <si>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</si>
  <si>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</si>
  <si>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</si>
  <si>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</si>
  <si>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</si>
  <si>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</si>
  <si>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</si>
  <si>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</si>
  <si>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</si>
  <si>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</si>
  <si>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</si>
  <si>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</si>
  <si>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</si>
  <si>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</si>
  <si>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</si>
  <si>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</si>
  <si>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</si>
  <si>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</si>
  <si>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</si>
  <si>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</si>
  <si>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</si>
  <si>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</si>
  <si>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</si>
  <si>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</si>
  <si>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</si>
  <si>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</si>
  <si>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</si>
  <si>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</si>
  <si>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</si>
  <si>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</si>
  <si>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</si>
  <si>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</si>
  <si>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</si>
  <si>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</si>
  <si>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</si>
  <si>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</si>
  <si>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</si>
  <si>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</si>
  <si>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</si>
  <si>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</si>
  <si>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</si>
  <si>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</si>
  <si>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</si>
  <si>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</si>
  <si>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</si>
  <si>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</si>
  <si>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</si>
  <si>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</si>
  <si>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</si>
  <si>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</si>
  <si>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</si>
  <si>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</si>
  <si>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</si>
  <si>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</si>
  <si>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</si>
  <si>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</si>
  <si>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</si>
  <si>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</si>
  <si>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</si>
  <si>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</si>
  <si>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</si>
  <si>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</si>
  <si>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</si>
  <si>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</si>
  <si>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</si>
  <si>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</si>
  <si>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</si>
  <si>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</si>
  <si>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</si>
  <si>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</si>
  <si>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</si>
  <si>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</si>
  <si>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</si>
  <si>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</si>
  <si>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</si>
  <si>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</si>
  <si>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</si>
  <si>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</si>
  <si>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</si>
  <si>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</si>
  <si>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</si>
  <si>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</si>
  <si>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</si>
  <si>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</si>
  <si>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</si>
  <si>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</si>
  <si>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</si>
  <si>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</si>
  <si>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</si>
  <si>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</si>
  <si>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</si>
  <si>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</si>
  <si>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</si>
  <si>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</si>
  <si>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</si>
  <si>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</si>
  <si>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</si>
  <si>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</si>
  <si>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</si>
  <si>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</si>
  <si>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</si>
  <si>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</si>
  <si>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</si>
  <si>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</si>
  <si>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</si>
  <si>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</si>
  <si>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</si>
  <si>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</si>
  <si>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</si>
  <si>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</si>
  <si>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</si>
  <si>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</si>
  <si>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</si>
  <si>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</si>
  <si>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</si>
  <si>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</si>
  <si>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</si>
  <si>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</si>
  <si>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</si>
  <si>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</si>
  <si>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</si>
  <si>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</si>
  <si>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</si>
  <si>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</si>
  <si>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</si>
  <si>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</si>
  <si>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</si>
  <si>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</si>
  <si>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</si>
  <si>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</si>
  <si>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</si>
  <si>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</si>
  <si>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</si>
  <si>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</si>
  <si>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</si>
  <si>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</si>
  <si>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</si>
  <si>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</si>
  <si>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</si>
  <si>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</si>
  <si>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</si>
  <si>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</si>
  <si>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</si>
  <si>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</si>
  <si>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</si>
  <si>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</si>
  <si>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</si>
  <si>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</si>
  <si>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</si>
  <si>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</si>
  <si>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</si>
  <si>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</si>
  <si>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</si>
  <si>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</si>
  <si>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</si>
  <si>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</si>
  <si>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</si>
  <si>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</si>
  <si>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</si>
  <si>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</si>
  <si>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</si>
  <si>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</si>
  <si>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</si>
  <si>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</si>
  <si>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</si>
  <si>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</si>
  <si>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</si>
  <si>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</si>
  <si>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</si>
  <si>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</si>
  <si>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</si>
  <si>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</si>
  <si>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</si>
  <si>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</si>
  <si>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</si>
  <si>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</si>
  <si>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</si>
  <si>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</si>
  <si>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</si>
  <si>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</si>
  <si>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</si>
  <si>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</si>
  <si>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</si>
  <si>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</si>
  <si>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</si>
  <si>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</si>
  <si>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</si>
  <si>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</si>
  <si>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</si>
  <si>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</si>
  <si>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</si>
  <si>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</si>
  <si>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</si>
  <si>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</si>
  <si>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</si>
  <si>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</si>
  <si>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</si>
  <si>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</si>
  <si>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</si>
  <si>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</si>
  <si>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</si>
  <si>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</si>
  <si>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</si>
  <si>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</si>
  <si>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</si>
  <si>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</si>
  <si>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</si>
  <si>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</si>
  <si>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</si>
  <si>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</si>
  <si>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</si>
  <si>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</si>
  <si>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</si>
  <si>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</si>
  <si>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</si>
  <si>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</si>
  <si>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</si>
  <si>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</si>
  <si>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</si>
  <si>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</si>
  <si>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</si>
  <si>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</si>
  <si>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</si>
  <si>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</si>
  <si>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</si>
  <si>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</si>
  <si>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</si>
  <si>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</si>
  <si>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</si>
  <si>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</si>
  <si>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</si>
  <si>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</si>
  <si>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</si>
  <si>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</si>
  <si>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</si>
  <si>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</si>
  <si>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</si>
  <si>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</si>
  <si>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</si>
  <si>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</si>
  <si>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</si>
  <si>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</si>
  <si>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</si>
  <si>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</si>
  <si>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</si>
  <si>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</si>
  <si>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</si>
  <si>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</si>
  <si>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</si>
  <si>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</si>
  <si>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</si>
  <si>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</si>
  <si>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</si>
  <si>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</si>
  <si>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</si>
  <si>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</si>
  <si>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</si>
  <si>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</si>
  <si>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</si>
  <si>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</si>
  <si>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</si>
  <si>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</si>
  <si>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</si>
  <si>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</si>
  <si>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</si>
  <si>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</si>
  <si>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</si>
  <si>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</si>
  <si>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</si>
  <si>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</si>
  <si>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</si>
  <si>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</si>
  <si>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</si>
  <si>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</si>
  <si>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</si>
  <si>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</si>
  <si>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</si>
  <si>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</si>
  <si>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</si>
  <si>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</si>
  <si>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</si>
  <si>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</si>
  <si>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</si>
  <si>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</si>
  <si>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</si>
  <si>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</si>
  <si>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</si>
  <si>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</si>
  <si>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</si>
  <si>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</si>
  <si>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</si>
  <si>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</si>
  <si>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</si>
  <si>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</si>
  <si>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</si>
  <si>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</si>
  <si>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</si>
  <si>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</si>
  <si>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</si>
  <si>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</si>
  <si>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</si>
  <si>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</si>
  <si>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</si>
  <si>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</si>
  <si>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</si>
  <si>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</si>
  <si>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</si>
  <si>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</si>
  <si>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</si>
  <si>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</si>
  <si>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</si>
  <si>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</si>
  <si>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</si>
  <si>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</si>
  <si>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</si>
  <si>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</si>
  <si>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</si>
  <si>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</si>
  <si>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</si>
  <si>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</si>
  <si>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</si>
  <si>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</si>
  <si>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</si>
  <si>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</si>
  <si>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</si>
  <si>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</si>
  <si>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</si>
  <si>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</si>
  <si>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</si>
  <si>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</si>
  <si>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</si>
  <si>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</si>
  <si>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</si>
  <si>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</si>
  <si>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</si>
  <si>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</si>
  <si>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</si>
  <si>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</si>
  <si>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</si>
  <si>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</si>
  <si>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</si>
  <si>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</si>
  <si>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</si>
  <si>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</si>
  <si>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</si>
  <si>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</si>
  <si>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</si>
  <si>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</si>
  <si>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</si>
  <si>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</si>
  <si>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</si>
  <si>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</si>
  <si>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</si>
  <si>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</si>
  <si>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</si>
  <si>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</si>
  <si>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</si>
  <si>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</si>
  <si>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</si>
  <si>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</si>
  <si>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</si>
  <si>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</si>
  <si>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</si>
  <si>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</si>
  <si>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</si>
  <si>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</si>
  <si>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</si>
  <si>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</si>
  <si>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</si>
  <si>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</si>
  <si>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</si>
  <si>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</si>
  <si>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</si>
  <si>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</si>
  <si>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</si>
  <si>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</si>
  <si>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</si>
  <si>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</si>
  <si>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</si>
  <si>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</si>
  <si>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</si>
  <si>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</si>
  <si>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</si>
  <si>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</si>
  <si>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</si>
  <si>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</si>
  <si>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</si>
  <si>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</si>
  <si>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</si>
  <si>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</si>
  <si>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</si>
  <si>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</si>
  <si>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</si>
  <si>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</si>
  <si>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</si>
  <si>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</si>
  <si>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</si>
  <si>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</si>
  <si>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</si>
  <si>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</si>
  <si>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</si>
  <si>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</si>
  <si>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</si>
  <si>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</si>
  <si>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</si>
  <si>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</si>
  <si>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</si>
  <si>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</si>
  <si>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</si>
  <si>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</si>
  <si>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</si>
  <si>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</si>
  <si>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</si>
  <si>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</si>
  <si>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</si>
  <si>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</si>
  <si>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</si>
  <si>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</si>
  <si>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</si>
  <si>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</si>
  <si>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</si>
  <si>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</si>
  <si>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</si>
  <si>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</si>
  <si>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</si>
  <si>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</si>
  <si>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</si>
  <si>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</si>
  <si>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</si>
  <si>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</si>
  <si>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</si>
  <si>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</si>
  <si>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</si>
  <si>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</si>
  <si>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</si>
  <si>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</si>
  <si>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</si>
  <si>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</si>
  <si>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</si>
  <si>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</si>
  <si>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</si>
  <si>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</si>
  <si>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</si>
  <si>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</si>
  <si>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</si>
  <si>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</si>
  <si>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</si>
  <si>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</si>
  <si>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</si>
  <si>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</si>
  <si>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</si>
  <si>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</si>
  <si>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</si>
  <si>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</si>
  <si>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</si>
  <si>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</si>
  <si>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</si>
  <si>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</si>
  <si>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</si>
  <si>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</si>
  <si>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</si>
  <si>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</si>
  <si>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</si>
  <si>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</si>
  <si>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</si>
  <si>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</si>
  <si>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</si>
  <si>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</si>
  <si>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</si>
  <si>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</si>
  <si>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</si>
  <si>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</si>
  <si>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</si>
  <si>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</si>
  <si>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</si>
  <si>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</si>
  <si>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</si>
  <si>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</si>
  <si>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</si>
  <si>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</si>
  <si>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</si>
  <si>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</si>
  <si>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</si>
  <si>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</si>
  <si>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</si>
  <si>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</si>
  <si>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</si>
  <si>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</si>
  <si>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</si>
  <si>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</si>
  <si>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</si>
  <si>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</si>
  <si>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</si>
  <si>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</si>
  <si>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</si>
  <si>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</si>
  <si>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</si>
  <si>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</si>
  <si>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</si>
  <si>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</si>
  <si>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</si>
  <si>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</si>
  <si>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</si>
  <si>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</si>
  <si>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</si>
  <si>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</si>
  <si>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</si>
  <si>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</si>
  <si>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</si>
  <si>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</si>
  <si>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</si>
  <si>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</si>
  <si>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</si>
  <si>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</si>
  <si>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</si>
  <si>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</si>
  <si>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</si>
  <si>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</si>
  <si>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</si>
  <si>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</si>
  <si>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</si>
  <si>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</si>
  <si>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</si>
  <si>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</si>
  <si>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</si>
  <si>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</si>
  <si>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</si>
  <si>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</si>
  <si>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</si>
  <si>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</si>
  <si>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</si>
  <si>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</si>
  <si>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</si>
  <si>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</si>
  <si>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</si>
  <si>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</si>
  <si>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</si>
  <si>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</si>
  <si>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</si>
  <si>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</si>
  <si>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</si>
  <si>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</si>
  <si>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</si>
  <si>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</si>
  <si>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</si>
  <si>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</si>
  <si>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</si>
  <si>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</si>
  <si>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</si>
  <si>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</si>
  <si>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</si>
  <si>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</si>
  <si>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</si>
  <si>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</si>
  <si>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</si>
  <si>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</si>
  <si>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</si>
  <si>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</si>
  <si>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</si>
  <si>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</si>
  <si>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</si>
  <si>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</si>
  <si>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</si>
  <si>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</si>
  <si>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</si>
  <si>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</si>
  <si>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</si>
  <si>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</si>
  <si>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</si>
  <si>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</si>
  <si>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</si>
  <si>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</si>
  <si>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</si>
  <si>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</si>
  <si>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</si>
  <si>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</si>
  <si>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</si>
  <si>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</si>
  <si>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</si>
  <si>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</si>
  <si>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</si>
  <si>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</si>
  <si>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</si>
  <si>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</si>
  <si>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</si>
  <si>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</si>
  <si>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</si>
  <si>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</si>
  <si>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</si>
  <si>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</si>
  <si>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</si>
  <si>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</si>
  <si>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</si>
  <si>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</si>
  <si>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</si>
  <si>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</si>
  <si>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</si>
  <si>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</si>
  <si>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</si>
  <si>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</si>
  <si>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</si>
  <si>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</si>
  <si>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</si>
  <si>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</si>
  <si>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</si>
  <si>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</si>
  <si>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</si>
  <si>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</si>
  <si>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</si>
  <si>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</si>
  <si>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</si>
  <si>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</si>
  <si>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</si>
  <si>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</si>
  <si>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</si>
  <si>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</si>
  <si>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</si>
  <si>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</si>
  <si>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</si>
  <si>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</si>
  <si>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</si>
  <si>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</si>
  <si>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</si>
  <si>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</si>
  <si>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</si>
  <si>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</si>
  <si>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</si>
  <si>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</si>
  <si>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</si>
  <si>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</si>
  <si>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</si>
  <si>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</si>
  <si>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</si>
  <si>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</si>
  <si>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</si>
  <si>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</si>
  <si>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</si>
  <si>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</si>
  <si>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</si>
  <si>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</si>
  <si>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</si>
  <si>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</si>
  <si>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</si>
  <si>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</si>
  <si>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</si>
  <si>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</si>
  <si>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</si>
  <si>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</si>
  <si>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</si>
  <si>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</si>
  <si>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</si>
  <si>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</si>
  <si>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</si>
  <si>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</si>
  <si>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</si>
  <si>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</si>
  <si>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</si>
  <si>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</si>
  <si>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</si>
  <si>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</si>
  <si>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</si>
  <si>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</si>
  <si>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</si>
  <si>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</si>
  <si>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</si>
  <si>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</si>
  <si>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</si>
  <si>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</si>
  <si>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</si>
  <si>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</si>
  <si>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</si>
  <si>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</si>
  <si>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</si>
  <si>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</si>
  <si>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</si>
  <si>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</si>
  <si>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</si>
  <si>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</si>
  <si>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</si>
  <si>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</si>
  <si>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</si>
  <si>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</si>
  <si>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</si>
  <si>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</si>
  <si>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</si>
  <si>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</si>
  <si>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</si>
  <si>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</si>
  <si>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</si>
  <si>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</si>
  <si>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</si>
  <si>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</si>
  <si>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</si>
  <si>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</si>
  <si>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</si>
  <si>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</si>
  <si>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</si>
  <si>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</si>
  <si>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</si>
  <si>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</si>
  <si>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</si>
  <si>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</si>
  <si>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</si>
  <si>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</si>
  <si>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</si>
  <si>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</si>
  <si>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</si>
  <si>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</si>
  <si>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</si>
  <si>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</si>
  <si>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</si>
  <si>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</si>
  <si>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</si>
  <si>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</si>
  <si>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</si>
  <si>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</si>
  <si>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</si>
  <si>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</si>
  <si>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</si>
  <si>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</si>
  <si>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</si>
  <si>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</si>
  <si>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</si>
  <si>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</si>
  <si>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</si>
  <si>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</si>
  <si>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</si>
  <si>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</si>
  <si>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</si>
  <si>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</si>
  <si>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</si>
  <si>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</si>
  <si>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</si>
  <si>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</si>
  <si>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</si>
  <si>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</si>
  <si>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</si>
  <si>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</si>
  <si>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</si>
  <si>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</si>
  <si>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</si>
  <si>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</si>
  <si>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</si>
  <si>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</si>
  <si>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</si>
  <si>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</si>
  <si>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</si>
  <si>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</si>
  <si>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</si>
  <si>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</si>
  <si>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</si>
  <si>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</si>
  <si>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</si>
  <si>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</si>
  <si>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</si>
  <si>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</si>
  <si>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</si>
  <si>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</si>
  <si>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</si>
  <si>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</si>
  <si>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</si>
  <si>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</si>
  <si>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</si>
  <si>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</si>
  <si>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</si>
  <si>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</si>
  <si>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</si>
  <si>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</si>
  <si>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</si>
  <si>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</si>
  <si>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</si>
  <si>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</si>
  <si>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</si>
  <si>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</si>
  <si>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</si>
  <si>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</si>
  <si>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</si>
  <si>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</si>
  <si>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</si>
  <si>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</si>
  <si>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</si>
  <si>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</si>
  <si>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</si>
  <si>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</si>
  <si>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</si>
  <si>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</si>
  <si>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</si>
  <si>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</si>
  <si>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</si>
  <si>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</si>
  <si>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</si>
  <si>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</si>
  <si>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</si>
  <si>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</si>
  <si>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</si>
  <si>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</si>
  <si>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</si>
  <si>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</si>
  <si>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</si>
  <si>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</si>
  <si>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</si>
  <si>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</si>
  <si>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</si>
  <si>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</si>
  <si>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</si>
  <si>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</si>
  <si>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</si>
  <si>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</si>
  <si>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</si>
  <si>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</si>
  <si>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</si>
  <si>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</si>
  <si>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</si>
  <si>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</si>
  <si>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</si>
  <si>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</si>
  <si>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</si>
  <si>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</si>
  <si>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</si>
  <si>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</si>
  <si>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</si>
  <si>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</si>
  <si>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</si>
  <si>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</si>
  <si>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</si>
  <si>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</si>
  <si>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</si>
  <si>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</si>
  <si>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</si>
  <si>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</si>
  <si>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</si>
  <si>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</si>
  <si>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</si>
  <si>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</si>
  <si>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</si>
  <si>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</si>
  <si>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</si>
  <si>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</si>
  <si>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</si>
  <si>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</si>
  <si>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</si>
  <si>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</si>
  <si>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</si>
  <si>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</si>
  <si>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</si>
  <si>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</si>
  <si>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</si>
  <si>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</si>
  <si>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</si>
  <si>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</si>
  <si>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</si>
  <si>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</si>
  <si>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</si>
  <si>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</si>
  <si>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</si>
  <si>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</si>
  <si>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</si>
  <si>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</si>
  <si>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</si>
  <si>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</si>
  <si>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</si>
  <si>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</si>
  <si>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</si>
  <si>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</si>
  <si>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</si>
  <si>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</si>
  <si>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</si>
  <si>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</si>
  <si>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</si>
  <si>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</si>
  <si>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</si>
  <si>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</si>
  <si>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</si>
  <si>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</si>
  <si>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</si>
  <si>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</si>
  <si>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</si>
  <si>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</si>
  <si>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</si>
  <si>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</si>
  <si>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</si>
  <si>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</si>
  <si>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</si>
  <si>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</si>
  <si>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</si>
  <si>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</si>
  <si>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</si>
  <si>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</si>
  <si>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</si>
  <si>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</si>
  <si>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</si>
  <si>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</si>
  <si>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</si>
  <si>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</si>
  <si>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</si>
  <si>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</si>
  <si>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</si>
  <si>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</si>
  <si>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</si>
  <si>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</si>
  <si>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</si>
  <si>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</si>
  <si>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</si>
  <si>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</si>
  <si>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</si>
  <si>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</si>
  <si>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</si>
  <si>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</si>
  <si>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</si>
  <si>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</si>
  <si>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</si>
  <si>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</si>
  <si>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</si>
  <si>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</si>
  <si>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</si>
  <si>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</si>
  <si>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</si>
  <si>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</si>
  <si>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</si>
  <si>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</si>
  <si>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</si>
  <si>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</si>
  <si>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</si>
  <si>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</si>
  <si>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</si>
  <si>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</si>
  <si>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</si>
  <si>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</si>
  <si>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</si>
  <si>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</si>
  <si>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</si>
  <si>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</si>
  <si>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</si>
  <si>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</si>
  <si>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</si>
  <si>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</si>
  <si>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</si>
  <si>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</si>
  <si>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</si>
  <si>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</si>
  <si>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</si>
  <si>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</si>
  <si>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</si>
  <si>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</si>
  <si>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</si>
  <si>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</si>
  <si>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</si>
  <si>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</si>
  <si>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</si>
  <si>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</si>
  <si>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</si>
  <si>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</si>
  <si>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</si>
  <si>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</si>
  <si>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</si>
  <si>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</si>
  <si>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</si>
  <si>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</si>
  <si>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</si>
  <si>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</si>
  <si>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</si>
  <si>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</si>
  <si>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</si>
  <si>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</si>
  <si>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</si>
  <si>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</si>
  <si>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</si>
  <si>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</si>
  <si>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</si>
  <si>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</si>
  <si>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</si>
  <si>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</si>
  <si>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</si>
  <si>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</si>
  <si>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</si>
  <si>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</si>
  <si>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</si>
  <si>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</si>
  <si>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</si>
  <si>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</si>
  <si>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</si>
  <si>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</si>
  <si>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</si>
  <si>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</si>
  <si>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</si>
  <si>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</si>
  <si>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</si>
  <si>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</si>
  <si>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</si>
  <si>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</si>
  <si>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</si>
  <si>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</si>
  <si>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</si>
  <si>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</si>
  <si>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</si>
  <si>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</si>
  <si>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</si>
  <si>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</si>
  <si>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</si>
  <si>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</si>
  <si>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</si>
  <si>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</si>
  <si>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</si>
  <si>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</si>
  <si>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</si>
  <si>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</si>
  <si>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</si>
  <si>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</si>
  <si>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</si>
  <si>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</si>
  <si>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</si>
  <si>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</si>
  <si>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</si>
  <si>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</si>
  <si>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</si>
  <si>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</si>
  <si>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</si>
  <si>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</si>
  <si>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</si>
  <si>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</si>
  <si>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</si>
  <si>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</si>
  <si>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</si>
  <si>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</si>
  <si>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</si>
  <si>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</si>
  <si>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</si>
  <si>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</si>
  <si>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</si>
  <si>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</si>
  <si>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</si>
  <si>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</si>
  <si>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</si>
  <si>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</si>
  <si>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</si>
  <si>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</si>
  <si>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</si>
  <si>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</si>
  <si>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</si>
  <si>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</si>
  <si>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</si>
  <si>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</si>
  <si>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</si>
  <si>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</si>
  <si>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</si>
  <si>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</si>
  <si>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</si>
  <si>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</si>
  <si>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</si>
  <si>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</si>
  <si>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</si>
  <si>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</si>
  <si>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</si>
  <si>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</si>
  <si>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</si>
  <si>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</si>
  <si>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</si>
  <si>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</si>
  <si>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</si>
  <si>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</si>
  <si>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</si>
  <si>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</si>
  <si>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</si>
  <si>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</si>
  <si>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</si>
  <si>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</si>
  <si>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</si>
  <si>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</si>
  <si>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</si>
  <si>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</si>
  <si>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</si>
  <si>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</si>
  <si>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</si>
  <si>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</si>
  <si>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</si>
  <si>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</si>
  <si>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</si>
  <si>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</si>
  <si>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</si>
  <si>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</si>
  <si>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</si>
  <si>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</si>
  <si>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</si>
  <si>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</si>
  <si>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</si>
  <si>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</si>
  <si>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</si>
  <si>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</si>
  <si>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</si>
  <si>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</si>
  <si>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</si>
  <si>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</si>
  <si>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</si>
  <si>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</si>
  <si>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</si>
  <si>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</si>
  <si>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</si>
  <si>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</si>
  <si>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</si>
  <si>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</si>
  <si>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</si>
  <si>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</si>
  <si>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</si>
  <si>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</si>
  <si>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</si>
  <si>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</si>
  <si>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</si>
  <si>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</si>
  <si>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</si>
  <si>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</si>
  <si>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</si>
  <si>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</si>
  <si>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</si>
  <si>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</si>
  <si>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</si>
  <si>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</si>
  <si>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</si>
  <si>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</si>
  <si>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</si>
  <si>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</si>
  <si>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</si>
  <si>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</si>
  <si>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</si>
  <si>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</si>
  <si>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</si>
  <si>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</si>
  <si>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</si>
  <si>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</si>
  <si>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</si>
  <si>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</si>
  <si>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</si>
  <si>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</si>
  <si>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</si>
  <si>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</si>
  <si>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</si>
  <si>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</si>
  <si>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</si>
  <si>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</si>
  <si>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</si>
  <si>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</si>
  <si>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</si>
  <si>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</si>
  <si>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</si>
  <si>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</si>
  <si>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</si>
  <si>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</si>
  <si>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</si>
  <si>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</si>
  <si>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</si>
  <si>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</si>
  <si>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</si>
  <si>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</si>
  <si>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</si>
  <si>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</si>
  <si>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</si>
  <si>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</si>
  <si>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</si>
  <si>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</si>
  <si>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</si>
  <si>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</si>
  <si>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</si>
  <si>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</si>
  <si>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</si>
  <si>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</si>
  <si>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</si>
  <si>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</si>
  <si>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</si>
  <si>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</si>
  <si>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</si>
  <si>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</si>
  <si>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</si>
  <si>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</si>
  <si>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</si>
  <si>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</si>
  <si>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</si>
  <si>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</si>
  <si>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</si>
  <si>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</si>
  <si>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</si>
  <si>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</si>
  <si>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</si>
  <si>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</si>
  <si>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</si>
  <si>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</si>
  <si>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</si>
  <si>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</si>
  <si>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</si>
  <si>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</si>
  <si>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</si>
  <si>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</si>
  <si>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</si>
  <si>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</si>
  <si>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</si>
  <si>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</si>
  <si>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</si>
  <si>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</si>
  <si>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</si>
  <si>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</si>
  <si>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</si>
  <si>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</si>
  <si>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</si>
  <si>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</si>
  <si>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</si>
  <si>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</si>
  <si>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</si>
  <si>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</si>
  <si>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</si>
  <si>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</si>
  <si>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</si>
  <si>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</si>
  <si>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</si>
  <si>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</si>
  <si>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</si>
  <si>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</si>
  <si>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</si>
  <si>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</si>
  <si>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</si>
  <si>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</si>
  <si>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</si>
  <si>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</si>
  <si>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</si>
  <si>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</si>
  <si>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</si>
  <si>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</si>
  <si>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</si>
  <si>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</si>
  <si>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</si>
  <si>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</si>
  <si>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</si>
  <si>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</si>
  <si>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</si>
  <si>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</si>
  <si>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</si>
  <si>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</si>
  <si>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</si>
  <si>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</si>
  <si>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</si>
  <si>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</si>
  <si>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</si>
  <si>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</si>
  <si>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</si>
  <si>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</si>
  <si>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</si>
  <si>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</si>
  <si>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</si>
  <si>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</si>
  <si>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</si>
  <si>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</si>
  <si>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</si>
  <si>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</si>
  <si>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</si>
  <si>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</si>
  <si>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</si>
  <si>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</si>
  <si>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</si>
  <si>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</si>
  <si>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</si>
  <si>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</si>
  <si>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</si>
  <si>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</si>
  <si>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</si>
  <si>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</si>
  <si>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</si>
  <si>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</si>
  <si>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</si>
  <si>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</si>
  <si>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</si>
  <si>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</si>
  <si>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</si>
  <si>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</si>
  <si>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</si>
  <si>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</si>
  <si>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</si>
  <si>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</si>
  <si>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</si>
  <si>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</si>
  <si>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</si>
  <si>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</si>
  <si>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</si>
  <si>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</si>
  <si>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</si>
  <si>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</si>
  <si>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</si>
  <si>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</si>
  <si>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</si>
  <si>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</si>
  <si>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</si>
  <si>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</si>
  <si>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</si>
  <si>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</si>
  <si>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</si>
  <si>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</si>
  <si>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</si>
  <si>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</si>
  <si>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</si>
  <si>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</si>
  <si>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</si>
  <si>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</si>
  <si>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</si>
  <si>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</si>
  <si>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</si>
  <si>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</si>
  <si>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</si>
  <si>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</si>
  <si>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</si>
  <si>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</si>
  <si>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</si>
  <si>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</si>
  <si>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</si>
  <si>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</si>
  <si>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</si>
  <si>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</si>
  <si>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</si>
  <si>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</si>
  <si>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</si>
  <si>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</si>
  <si>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</si>
  <si>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</si>
  <si>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</si>
  <si>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</si>
  <si>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</si>
  <si>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</si>
  <si>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</si>
  <si>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</si>
  <si>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</si>
  <si>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</si>
  <si>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</si>
  <si>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</si>
  <si>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</si>
  <si>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</si>
  <si>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</si>
  <si>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</si>
  <si>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</si>
  <si>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</si>
  <si>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</si>
  <si>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</si>
  <si>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</si>
  <si>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</si>
  <si>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</si>
  <si>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</si>
  <si>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</si>
  <si>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</si>
  <si>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</si>
  <si>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</si>
  <si>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</si>
  <si>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</si>
  <si>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</si>
  <si>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</si>
  <si>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</si>
  <si>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</si>
  <si>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</si>
  <si>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</si>
  <si>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</si>
  <si>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</si>
  <si>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</si>
  <si>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</si>
  <si>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</si>
  <si>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</si>
  <si>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</si>
  <si>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</si>
  <si>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</si>
  <si>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</si>
  <si>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</si>
  <si>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</si>
  <si>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</si>
  <si>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</si>
  <si>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</si>
  <si>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</si>
  <si>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</si>
  <si>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</si>
  <si>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</si>
  <si>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</si>
  <si>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</si>
  <si>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</si>
  <si>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</si>
  <si>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</si>
  <si>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</si>
  <si>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</si>
  <si>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</si>
  <si>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</si>
  <si>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</si>
  <si>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</si>
  <si>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</si>
  <si>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</si>
  <si>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</si>
  <si>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</si>
  <si>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</si>
  <si>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</si>
  <si>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</si>
  <si>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</si>
  <si>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</si>
  <si>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</si>
  <si>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</si>
  <si>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</si>
  <si>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</si>
  <si>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</si>
  <si>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</si>
  <si>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</si>
  <si>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</si>
  <si>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</si>
  <si>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</si>
  <si>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</si>
  <si>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</si>
  <si>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</si>
  <si>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</si>
  <si>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</si>
  <si>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</si>
  <si>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</si>
  <si>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</si>
  <si>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</si>
  <si>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</si>
  <si>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</si>
  <si>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</si>
  <si>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</si>
  <si>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</si>
  <si>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</si>
  <si>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</si>
  <si>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</si>
  <si>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</si>
  <si>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</si>
  <si>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</si>
  <si>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</si>
  <si>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</si>
  <si>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</si>
  <si>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</si>
  <si>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</si>
  <si>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</si>
  <si>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</si>
  <si>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</si>
  <si>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</si>
  <si>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</si>
  <si>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</si>
  <si>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</si>
  <si>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</si>
  <si>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</si>
  <si>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</si>
  <si>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</si>
  <si>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</si>
  <si>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</si>
  <si>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</si>
  <si>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</si>
  <si>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</si>
  <si>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</si>
  <si>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</si>
  <si>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</si>
  <si>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</si>
  <si>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</si>
  <si>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</si>
  <si>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</si>
  <si>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</si>
  <si>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</si>
  <si>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</si>
  <si>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</si>
  <si>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</si>
  <si>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</si>
  <si>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</si>
  <si>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</si>
  <si>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</si>
  <si>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</si>
  <si>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</si>
  <si>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</si>
  <si>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</si>
  <si>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</si>
  <si>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</si>
  <si>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</si>
  <si>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</si>
  <si>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</si>
  <si>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</si>
  <si>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</si>
  <si>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</si>
  <si>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</si>
  <si>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</si>
  <si>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</si>
  <si>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</si>
  <si>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</si>
  <si>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</si>
  <si>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</si>
  <si>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</si>
  <si>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</si>
  <si>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</si>
  <si>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</si>
  <si>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</si>
  <si>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</si>
  <si>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</si>
  <si>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</si>
  <si>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</si>
  <si>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</si>
  <si>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</si>
  <si>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</si>
  <si>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</si>
  <si>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</si>
  <si>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</si>
  <si>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</si>
  <si>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</si>
  <si>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</si>
  <si>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</si>
  <si>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</si>
  <si>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</si>
  <si>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</si>
  <si>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</si>
  <si>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</si>
  <si>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</si>
  <si>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</si>
  <si>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</si>
  <si>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</si>
  <si>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</si>
  <si>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</si>
  <si>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</si>
  <si>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</si>
  <si>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</si>
  <si>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</si>
  <si>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</si>
  <si>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</si>
  <si>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</si>
  <si>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</si>
  <si>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</si>
  <si>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</si>
  <si>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</si>
  <si>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</si>
  <si>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</si>
  <si>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</si>
  <si>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</si>
  <si>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</si>
  <si>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</si>
  <si>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</si>
  <si>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</si>
  <si>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</si>
  <si>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</si>
  <si>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</si>
  <si>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</si>
  <si>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</si>
  <si>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</si>
  <si>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</si>
  <si>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</si>
  <si>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</si>
  <si>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</si>
  <si>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</si>
  <si>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</si>
  <si>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</si>
  <si>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</si>
  <si>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</si>
  <si>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</si>
  <si>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</si>
  <si>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</si>
  <si>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</si>
  <si>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</si>
  <si>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</si>
  <si>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</si>
  <si>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</si>
  <si>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</si>
  <si>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</si>
  <si>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</si>
  <si>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</si>
  <si>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</si>
  <si>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</si>
  <si>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</si>
  <si>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</si>
  <si>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</si>
  <si>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</si>
  <si>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</si>
  <si>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</si>
  <si>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</si>
  <si>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</si>
  <si>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</si>
  <si>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</si>
  <si>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</si>
  <si>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</si>
  <si>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</si>
  <si>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</si>
  <si>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</si>
  <si>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</si>
  <si>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</si>
  <si>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</si>
  <si>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</si>
  <si>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</si>
  <si>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</si>
  <si>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</si>
  <si>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</si>
  <si>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</si>
  <si>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</si>
  <si>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</si>
  <si>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</si>
  <si>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</si>
  <si>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</si>
  <si>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</si>
  <si>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</si>
  <si>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</si>
  <si>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</si>
  <si>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</si>
  <si>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</si>
  <si>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</si>
  <si>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</si>
  <si>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</si>
  <si>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</si>
  <si>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</si>
  <si>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</si>
  <si>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</si>
  <si>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</si>
  <si>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</si>
  <si>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</si>
  <si>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</si>
  <si>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</si>
  <si>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</si>
  <si>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</si>
  <si>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</si>
  <si>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</si>
  <si>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</si>
  <si>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</si>
  <si>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</si>
  <si>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</si>
  <si>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</si>
  <si>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</si>
  <si>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</si>
  <si>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</si>
  <si>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</si>
  <si>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</si>
  <si>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</si>
  <si>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</si>
  <si>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</si>
  <si>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</si>
  <si>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</si>
  <si>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</si>
  <si>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</si>
  <si>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</si>
  <si>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</si>
  <si>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</si>
  <si>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</si>
  <si>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</si>
  <si>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</si>
  <si>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</si>
  <si>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</si>
  <si>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</si>
  <si>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</si>
  <si>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</si>
  <si>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</si>
  <si>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</si>
  <si>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</si>
  <si>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</si>
  <si>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</si>
  <si>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</si>
  <si>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</si>
  <si>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</si>
  <si>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</si>
  <si>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</si>
  <si>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</si>
  <si>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</si>
  <si>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</si>
  <si>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</si>
  <si>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</si>
  <si>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</si>
  <si>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</si>
  <si>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</si>
  <si>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</si>
  <si>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</si>
  <si>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</si>
  <si>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</si>
  <si>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</si>
  <si>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</si>
  <si>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</si>
  <si>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</si>
  <si>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</si>
  <si>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</si>
  <si>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</si>
  <si>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</si>
  <si>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</si>
  <si>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</si>
  <si>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</si>
  <si>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</si>
  <si>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</si>
  <si>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</si>
  <si>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</si>
  <si>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</si>
  <si>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</si>
  <si>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</si>
  <si>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</si>
  <si>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</si>
  <si>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</si>
  <si>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</si>
  <si>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</si>
  <si>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</si>
  <si>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</si>
  <si>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</si>
  <si>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</si>
  <si>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</si>
  <si>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</si>
  <si>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</si>
  <si>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</si>
  <si>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</si>
  <si>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</si>
  <si>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</si>
  <si>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</si>
  <si>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</si>
  <si>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</si>
  <si>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</si>
  <si>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</si>
  <si>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</si>
  <si>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</si>
  <si>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</si>
  <si>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</si>
  <si>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</si>
  <si>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</si>
  <si>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</si>
  <si>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</si>
  <si>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</si>
  <si>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</si>
  <si>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</si>
  <si>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</si>
  <si>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</si>
  <si>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</si>
  <si>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</si>
  <si>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</si>
  <si>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</si>
  <si>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</si>
  <si>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</si>
  <si>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</si>
  <si>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</si>
  <si>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</si>
  <si>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</si>
  <si>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</si>
  <si>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</si>
  <si>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</si>
  <si>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</si>
  <si>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</si>
  <si>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</si>
  <si>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</si>
  <si>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</si>
  <si>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</si>
  <si>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</si>
  <si>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</si>
  <si>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</si>
  <si>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</si>
  <si>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</si>
  <si>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</si>
  <si>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</si>
  <si>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</si>
  <si>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</si>
  <si>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</si>
  <si>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</si>
  <si>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</si>
  <si>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</si>
  <si>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</si>
  <si>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</si>
  <si>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</si>
  <si>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</si>
  <si>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</si>
  <si>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</si>
  <si>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</si>
  <si>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</si>
  <si>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</si>
  <si>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</si>
  <si>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</si>
  <si>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</si>
  <si>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</si>
  <si>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</si>
  <si>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</si>
  <si>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</si>
  <si>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</si>
  <si>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</si>
  <si>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</si>
  <si>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</si>
  <si>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</si>
  <si>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</si>
  <si>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</si>
  <si>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</si>
  <si>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</si>
  <si>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</si>
  <si>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</si>
  <si>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</si>
  <si>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</si>
  <si>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</si>
  <si>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</si>
  <si>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</si>
  <si>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</si>
  <si>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</si>
  <si>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</si>
  <si>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</si>
  <si>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</si>
  <si>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</si>
  <si>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</si>
  <si>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</si>
  <si>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</si>
  <si>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</si>
  <si>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</si>
  <si>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</si>
  <si>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</si>
  <si>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</si>
  <si>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</si>
  <si>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</si>
  <si>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</si>
  <si>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</si>
  <si>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</si>
  <si>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</si>
  <si>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</si>
  <si>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</si>
  <si>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</si>
  <si>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</si>
  <si>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</si>
  <si>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</si>
  <si>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</si>
  <si>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</si>
  <si>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</si>
  <si>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</si>
  <si>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</si>
  <si>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</si>
  <si>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</si>
  <si>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</si>
  <si>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</si>
  <si>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</si>
  <si>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</si>
  <si>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</si>
  <si>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</si>
  <si>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</si>
  <si>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</si>
  <si>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</si>
  <si>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</si>
  <si>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</si>
  <si>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</si>
  <si>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</si>
  <si>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</si>
  <si>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</si>
  <si>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</si>
  <si>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</si>
  <si>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</si>
  <si>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</si>
  <si>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</si>
  <si>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</si>
  <si>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</si>
  <si>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</si>
  <si>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</si>
  <si>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</si>
  <si>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</si>
  <si>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</si>
  <si>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</si>
  <si>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</si>
  <si>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</si>
  <si>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</si>
  <si>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</si>
  <si>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</si>
  <si>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</si>
  <si>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</si>
  <si>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</si>
  <si>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</si>
  <si>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</si>
  <si>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</si>
  <si>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</si>
  <si>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</si>
  <si>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</si>
  <si>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</si>
  <si>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</si>
  <si>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</si>
  <si>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</si>
  <si>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</si>
  <si>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</si>
  <si>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</si>
  <si>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</si>
  <si>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</si>
  <si>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</si>
  <si>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</si>
  <si>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</si>
  <si>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</si>
  <si>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</si>
  <si>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</si>
  <si>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</si>
  <si>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</si>
  <si>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</si>
  <si>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</si>
  <si>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</si>
  <si>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</si>
  <si>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</si>
  <si>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</si>
  <si>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</si>
  <si>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</si>
  <si>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</si>
  <si>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</si>
  <si>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</si>
  <si>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</si>
  <si>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</si>
  <si>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</si>
  <si>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</si>
  <si>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</si>
  <si>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</si>
  <si>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</si>
  <si>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</si>
  <si>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</si>
  <si>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</si>
  <si>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</si>
  <si>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</si>
  <si>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</si>
  <si>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</si>
  <si>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</si>
  <si>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</si>
  <si>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</si>
  <si>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</si>
  <si>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</si>
  <si>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</si>
  <si>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</si>
  <si>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</si>
  <si>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</si>
  <si>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</si>
  <si>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</si>
  <si>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</si>
  <si>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</si>
  <si>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</si>
  <si>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</si>
  <si>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</si>
  <si>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</si>
  <si>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</si>
  <si>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</si>
  <si>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</si>
  <si>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</si>
  <si>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</si>
  <si>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</si>
  <si>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</si>
  <si>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</si>
  <si>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</si>
  <si>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</si>
  <si>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</si>
  <si>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</si>
  <si>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</si>
  <si>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</si>
  <si>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</si>
  <si>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</si>
  <si>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</si>
  <si>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</si>
  <si>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</si>
  <si>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</si>
  <si>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</si>
  <si>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</si>
  <si>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</si>
  <si>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</si>
  <si>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</si>
  <si>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</si>
  <si>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</si>
  <si>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</si>
  <si>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</si>
  <si>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</si>
  <si>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</si>
  <si>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</si>
  <si>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</si>
  <si>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</si>
  <si>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</si>
  <si>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</si>
  <si>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</si>
  <si>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</si>
  <si>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</si>
  <si>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</si>
  <si>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</si>
  <si>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</si>
  <si>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</si>
  <si>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</si>
  <si>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</si>
  <si>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</si>
  <si>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</si>
  <si>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</si>
  <si>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</si>
  <si>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</si>
  <si>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</si>
  <si>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</si>
  <si>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</si>
  <si>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</si>
  <si>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</si>
  <si>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</si>
  <si>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</si>
  <si>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</si>
  <si>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</si>
  <si>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</si>
  <si>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</si>
  <si>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</si>
  <si>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</si>
  <si>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</si>
  <si>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</si>
  <si>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</si>
  <si>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</si>
  <si>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</si>
  <si>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</si>
  <si>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</si>
  <si>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</si>
  <si>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</si>
  <si>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</si>
  <si>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</si>
  <si>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</si>
  <si>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</si>
  <si>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</si>
  <si>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</si>
  <si>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</si>
  <si>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</si>
  <si>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</si>
  <si>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</si>
  <si>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</si>
  <si>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</si>
  <si>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</si>
  <si>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</si>
  <si>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</si>
  <si>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</si>
  <si>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</si>
  <si>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</si>
  <si>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</si>
  <si>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</si>
  <si>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</si>
  <si>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</si>
  <si>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</si>
  <si>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</si>
  <si>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</si>
  <si>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</si>
  <si>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</si>
  <si>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</si>
  <si>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</si>
  <si>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</si>
  <si>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</si>
  <si>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</si>
  <si>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</si>
  <si>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</si>
  <si>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</si>
  <si>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</si>
  <si>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</si>
  <si>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</si>
  <si>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</si>
  <si>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</si>
  <si>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</si>
  <si>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</si>
  <si>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</si>
  <si>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</si>
  <si>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</si>
  <si>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</si>
  <si>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</si>
  <si>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</si>
  <si>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</si>
  <si>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</si>
  <si>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</si>
  <si>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</si>
  <si>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</si>
  <si>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</si>
  <si>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</si>
  <si>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</si>
  <si>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</si>
  <si>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</si>
  <si>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</si>
  <si>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</si>
  <si>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</si>
  <si>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</si>
  <si>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</si>
  <si>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</si>
  <si>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</si>
  <si>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</si>
  <si>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</si>
  <si>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</si>
  <si>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</si>
  <si>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</si>
  <si>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</si>
  <si>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</si>
  <si>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</si>
  <si>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</si>
  <si>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</si>
  <si>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</si>
  <si>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</si>
  <si>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</si>
  <si>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</si>
  <si>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</si>
  <si>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</si>
  <si>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</si>
  <si>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</si>
  <si>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</si>
  <si>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</si>
  <si>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</si>
  <si>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</si>
  <si>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</si>
  <si>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</si>
  <si>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</si>
  <si>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</si>
  <si>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</si>
  <si>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</si>
  <si>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</si>
  <si>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</si>
  <si>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</si>
  <si>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</si>
  <si>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</si>
  <si>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</si>
  <si>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</si>
  <si>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</si>
  <si>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</si>
  <si>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</si>
  <si>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</si>
  <si>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</si>
  <si>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</si>
  <si>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</si>
  <si>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</si>
  <si>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</si>
  <si>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</si>
  <si>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</si>
  <si>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</si>
  <si>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</si>
  <si>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</si>
  <si>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</si>
  <si>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</si>
  <si>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</si>
  <si>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</si>
  <si>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</si>
  <si>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</si>
  <si>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</si>
  <si>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</si>
  <si>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</si>
  <si>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</si>
  <si>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</si>
  <si>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</si>
  <si>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</si>
  <si>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</si>
  <si>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</si>
  <si>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</si>
  <si>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</si>
  <si>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</si>
  <si>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</si>
  <si>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</si>
  <si>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</si>
  <si>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</si>
  <si>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</si>
  <si>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</si>
  <si>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</si>
  <si>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</si>
  <si>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</si>
  <si>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</si>
  <si>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</si>
  <si>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</si>
  <si>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</si>
  <si>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</si>
  <si>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</si>
  <si>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</si>
  <si>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</si>
  <si>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</si>
  <si>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</si>
  <si>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</si>
  <si>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</si>
  <si>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</si>
  <si>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</si>
  <si>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</si>
  <si>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</si>
  <si>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</si>
  <si>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</si>
  <si>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</si>
  <si>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</si>
  <si>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</si>
  <si>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</si>
  <si>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</si>
  <si>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</si>
  <si>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</si>
  <si>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</si>
  <si>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</si>
  <si>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</si>
  <si>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</si>
  <si>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</si>
  <si>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</si>
  <si>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</si>
  <si>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</si>
  <si>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</si>
  <si>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</si>
  <si>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</si>
  <si>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</si>
  <si>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</si>
  <si>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</si>
  <si>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</si>
  <si>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</si>
  <si>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</si>
  <si>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</si>
  <si>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</si>
  <si>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</si>
  <si>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</si>
  <si>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</si>
  <si>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</si>
  <si>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</si>
  <si>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</si>
  <si>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</si>
  <si>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</si>
  <si>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</si>
  <si>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</si>
  <si>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</si>
  <si>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</si>
  <si>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</si>
  <si>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</si>
  <si>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</si>
  <si>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</si>
  <si>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</si>
  <si>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</si>
  <si>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</si>
  <si>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</si>
  <si>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</si>
  <si>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</si>
  <si>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</si>
  <si>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</si>
  <si>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</si>
  <si>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</si>
  <si>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</si>
  <si>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</si>
  <si>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</si>
  <si>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</si>
  <si>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</si>
  <si>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</si>
  <si>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</si>
  <si>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</si>
  <si>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</si>
  <si>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</si>
  <si>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</si>
  <si>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</si>
  <si>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</si>
  <si>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</si>
  <si>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</si>
  <si>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</si>
  <si>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</si>
  <si>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</si>
  <si>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</si>
  <si>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</si>
  <si>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</si>
  <si>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</si>
  <si>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</si>
  <si>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</si>
  <si>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</si>
  <si>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</si>
  <si>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</si>
  <si>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</si>
  <si>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</si>
  <si>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</si>
  <si>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</si>
  <si>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</si>
  <si>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</si>
  <si>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</si>
  <si>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</si>
  <si>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</si>
  <si>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</si>
  <si>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</si>
  <si>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</si>
  <si>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</si>
  <si>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</si>
  <si>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</si>
  <si>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</si>
  <si>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</si>
  <si>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</si>
  <si>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</si>
  <si>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</si>
  <si>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</si>
  <si>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</si>
  <si>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</si>
  <si>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</si>
  <si>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</si>
  <si>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</si>
  <si>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</si>
  <si>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</si>
  <si>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</si>
  <si>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</si>
  <si>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</si>
  <si>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</si>
  <si>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</si>
  <si>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</si>
  <si>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</si>
  <si>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</si>
  <si>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</si>
  <si>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</si>
  <si>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</si>
  <si>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</si>
  <si>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</si>
  <si>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</si>
  <si>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</si>
  <si>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</si>
  <si>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</si>
  <si>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</si>
  <si>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</si>
  <si>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</si>
  <si>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</si>
  <si>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</si>
  <si>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</si>
  <si>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</si>
  <si>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</si>
  <si>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</si>
  <si>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</si>
  <si>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</si>
  <si>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</si>
  <si>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</si>
  <si>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</si>
  <si>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</si>
  <si>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</si>
  <si>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</si>
  <si>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</si>
  <si>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</si>
  <si>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</si>
  <si>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</si>
  <si>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</si>
  <si>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</si>
  <si>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</si>
  <si>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</si>
  <si>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</si>
  <si>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</si>
  <si>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</si>
  <si>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</si>
  <si>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</si>
  <si>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</si>
  <si>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</si>
  <si>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</si>
  <si>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</si>
  <si>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</si>
  <si>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</si>
  <si>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</si>
  <si>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</si>
  <si>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</si>
  <si>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</si>
  <si>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</si>
  <si>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</si>
  <si>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</si>
  <si>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</si>
  <si>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</si>
  <si>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</si>
  <si>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</si>
  <si>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</si>
  <si>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</si>
  <si>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</si>
  <si>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</si>
  <si>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</si>
  <si>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</si>
  <si>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</si>
  <si>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</si>
  <si>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</si>
  <si>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</si>
  <si>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</si>
  <si>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</si>
  <si>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</si>
  <si>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</si>
  <si>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</si>
  <si>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</si>
  <si>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</si>
  <si>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</si>
  <si>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</si>
  <si>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</si>
  <si>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</si>
  <si>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</si>
  <si>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</si>
  <si>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</si>
  <si>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</si>
  <si>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</si>
  <si>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</si>
  <si>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</si>
  <si>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</si>
  <si>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</si>
  <si>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</si>
  <si>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</si>
  <si>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</si>
  <si>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</si>
  <si>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</si>
  <si>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</si>
  <si>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</si>
  <si>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</si>
  <si>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</si>
  <si>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</si>
  <si>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</si>
  <si>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</si>
  <si>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</si>
  <si>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</si>
  <si>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</si>
  <si>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</si>
  <si>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</si>
  <si>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</si>
  <si>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</si>
  <si>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</si>
  <si>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</si>
  <si>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</si>
  <si>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</si>
  <si>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</si>
  <si>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</si>
  <si>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</si>
  <si>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</si>
  <si>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</si>
  <si>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</si>
  <si>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</si>
  <si>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</si>
  <si>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</si>
  <si>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</si>
  <si>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</si>
  <si>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</si>
  <si>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</si>
  <si>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</si>
  <si>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</si>
  <si>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</si>
  <si>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</si>
  <si>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</si>
  <si>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</si>
  <si>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</si>
  <si>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</si>
  <si>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</si>
  <si>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</si>
  <si>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</si>
  <si>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</si>
  <si>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</si>
  <si>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</si>
  <si>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</si>
  <si>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</si>
  <si>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</si>
  <si>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</si>
  <si>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</si>
  <si>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</si>
  <si>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</si>
  <si>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</si>
  <si>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</si>
  <si>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</si>
  <si>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</si>
  <si>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</si>
  <si>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</si>
  <si>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</si>
  <si>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</si>
  <si>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</si>
  <si>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</si>
  <si>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</si>
  <si>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</si>
  <si>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</si>
  <si>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</si>
  <si>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</si>
  <si>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</si>
  <si>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</si>
  <si>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</si>
  <si>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</si>
  <si>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</si>
  <si>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</si>
  <si>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</si>
  <si>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</si>
  <si>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</si>
  <si>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</si>
  <si>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</si>
  <si>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</si>
  <si>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</si>
  <si>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</si>
  <si>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</si>
  <si>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</si>
  <si>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</si>
  <si>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</si>
  <si>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</si>
  <si>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</si>
  <si>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</si>
  <si>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</si>
  <si>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</si>
  <si>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</si>
  <si>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</si>
  <si>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</si>
  <si>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</si>
  <si>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</si>
  <si>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</si>
  <si>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</si>
  <si>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</si>
  <si>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</si>
  <si>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</si>
  <si>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</si>
  <si>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</si>
  <si>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</si>
  <si>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</si>
  <si>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</si>
  <si>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</si>
  <si>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</si>
  <si>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</si>
  <si>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</si>
  <si>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</si>
  <si>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</si>
  <si>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</si>
  <si>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</si>
  <si>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</si>
  <si>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</si>
  <si>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</si>
  <si>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</si>
  <si>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</si>
  <si>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</si>
  <si>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</si>
  <si>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</si>
  <si>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</si>
  <si>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</si>
  <si>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</si>
  <si>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</si>
  <si>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</si>
  <si>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</si>
  <si>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</si>
  <si>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</si>
  <si>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</si>
  <si>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</si>
  <si>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</si>
  <si>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</si>
  <si>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</si>
  <si>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</si>
  <si>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</si>
  <si>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</si>
  <si>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</si>
  <si>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</si>
  <si>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</si>
  <si>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</si>
  <si>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</si>
  <si>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</si>
  <si>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</si>
  <si>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</si>
  <si>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</si>
  <si>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</si>
  <si>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</si>
  <si>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</si>
  <si>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</si>
  <si>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</si>
  <si>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</si>
  <si>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</si>
  <si>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</si>
  <si>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</si>
  <si>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</si>
  <si>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</si>
  <si>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</si>
  <si>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</si>
  <si>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</si>
  <si>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</si>
  <si>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</si>
  <si>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</si>
  <si>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</si>
  <si>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</si>
  <si>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</si>
  <si>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</si>
  <si>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</si>
  <si>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</si>
  <si>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</si>
  <si>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</si>
  <si>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</si>
  <si>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</si>
  <si>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</si>
  <si>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</si>
  <si>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</si>
  <si>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</si>
  <si>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</si>
  <si>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</si>
  <si>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</si>
  <si>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</si>
  <si>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</si>
  <si>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</si>
  <si>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</si>
  <si>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</si>
  <si>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</si>
  <si>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</si>
  <si>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</si>
  <si>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</si>
  <si>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</si>
  <si>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</si>
  <si>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</si>
  <si>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</si>
  <si>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</si>
  <si>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</si>
  <si>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</si>
  <si>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</si>
  <si>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</si>
  <si>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</si>
  <si>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</si>
  <si>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</si>
  <si>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</si>
  <si>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</si>
  <si>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</si>
  <si>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</si>
  <si>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</si>
  <si>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</si>
  <si>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</si>
  <si>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</si>
  <si>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</si>
  <si>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</si>
  <si>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</si>
  <si>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</si>
  <si>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</si>
  <si>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</si>
  <si>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</si>
  <si>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</si>
  <si>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</si>
  <si>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</si>
  <si>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</si>
  <si>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</si>
  <si>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</si>
  <si>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</si>
  <si>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</si>
  <si>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</si>
  <si>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</si>
  <si>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</si>
  <si>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</si>
  <si>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</si>
  <si>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</si>
  <si>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</si>
  <si>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</si>
  <si>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</si>
  <si>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</si>
  <si>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</si>
  <si>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</si>
  <si>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</si>
  <si>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</si>
  <si>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</si>
  <si>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</si>
  <si>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</si>
  <si>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</si>
  <si>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</si>
  <si>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</si>
  <si>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</si>
  <si>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</si>
  <si>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</si>
  <si>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</si>
  <si>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</si>
  <si>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</si>
  <si>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</si>
  <si>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</si>
  <si>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</si>
  <si>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</si>
  <si>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</si>
  <si>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</si>
  <si>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</si>
  <si>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</si>
  <si>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</si>
  <si>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</si>
  <si>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</si>
  <si>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</si>
  <si>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</si>
  <si>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</si>
  <si>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</si>
  <si>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</si>
  <si>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</si>
  <si>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</si>
  <si>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</si>
  <si>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</si>
  <si>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</si>
  <si>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</si>
  <si>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</si>
  <si>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</si>
  <si>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</si>
  <si>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</si>
  <si>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</si>
  <si>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</si>
  <si>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EM team at site checking with SCECO Team</t>
  </si>
  <si>
    <t>PCM-20251109-00002193</t>
  </si>
  <si>
    <t xml:space="preserve">EM team moved ETA: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</si>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</sst>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308.01213854166417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45970.96056446759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45970.96056446759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45970.96056446759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45970.96056446759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45970.96056446759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45970.96056446759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45970.96056446759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45970.96056446759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45970.96056446759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45970.96056446759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45970.96056446759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45970.96056446759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45970.96056446759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45970.96056446759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45970.96056446759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45970.96056446759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45970.96056446759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45970.96056446759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45970.96056446759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45970.96056446759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45970.96056446759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45970.96056446759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45970.96056446759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45970.96056446759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45970.96056446759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45970.96056446759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45970.96056446759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45970.96056446759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45970.96056446759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45970.96056446759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45970.96056446759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45970.96056446759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45970.96056446759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45970.96056446759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45970.96056446759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45970.96056446759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45970.96056446759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45970.96056446759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45970.96056446759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45970.96056446759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45970.96056446759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45970.96056446759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45970.96056446759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45970.96056446759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45970.96056446759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45970.96056446759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45970.96056446759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45970.96056446759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45970.96056446759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45970.96056446759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45970.96056446759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45970.96056446759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45970.96056446759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45970.96056446759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45970.96056446759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45970.96056446759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45970.96056446759</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45970.96056446759</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E30A620A-3905-4590-BC61-80AEA605A36A}"/>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145.96072650462884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45970.96056446759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45970.96056446759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45970.96056446759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45970.96056446759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45970.96056446759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45970.96056446759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45970.96056446759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45970.96056446759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45970.96056446759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45970.96056446759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45970.96056446759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45970.96056446759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45970.96056446759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45970.96056446759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45970.96056446759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45970.96056446759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45970.96056446759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45970.96056446759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45970.96056446759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45970.96056446759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45970.96056446759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45970.96056446759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45970.96056446759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45970.96056446759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45970.96056446759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45970.96056446759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45970.96056446759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45970.96056446759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45970.96056446759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45970.96056446759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45970.96056446759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45970.96056446759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45970.96056446759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45970.96056446759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45970.96056446759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45970.96056446759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45970.96056446759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45970.96056446759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45970.96056446759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45970.96056446759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45970.96056446759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45970.96056446759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45970.96056446759</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45970.96056446759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45970.96056446759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45970.96056446759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45970.96056446759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45970.96056446759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45970.96056446759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45970.96056446759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45970.96056446759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45970.96056446759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45970.96056446759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45970.96056446759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45970.96056446759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45970.96056446759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45970.96056446759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45970.96056446759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45970.96056446759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45970.96056446759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45970.96056446759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45970.96056446759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45970.96056446759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45970.96056446759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45970.96056446759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45970.96056446759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45970.96056446759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45970.96056446759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45970.96056446759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45970.96056446759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45970.96056446759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45970.96056446759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45970.96056446759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45970.96056446759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45970.96056446759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45970.96056446759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45970.96056446759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45970.96056446759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45970.96056446759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45970.96056446759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45970.96056446759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45970.96056446759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45970.96056446759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45970.96056446759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45970.96056446759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45970.96056446759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45970.96056446759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45970.96056446759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45970.96056446759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45970.96056446759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45970.96056446759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45970.96056446759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45970.96056446759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45970.96056446759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45970.96056446759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45970.96056446759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45970.96056446759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45970.96056446759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45970.96056446759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45970.96056446759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45970.96056446759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45970.96056446759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45970.96056446759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45970.96056446759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45970.96056446759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45970.96056446759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45970.96056446759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45970.96056446759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45970.96056446759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45970.96056446759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45970.96056446759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45970.96056446759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45970.96056446759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45970.96056446759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45970.96056446759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45970.96056446759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45970.96056446759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45970.96056446759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45970.96056446759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45970.96056446759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45970.96056446759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45970.96056446759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45970.96056446759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45970.96056446759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45970.96056446759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45970.96056446759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45970.96056446759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45970.96056446759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45970.96056446759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45970.96056446759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45970.96056446759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45970.96056446759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45970.96056446759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45970.96056446759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45970.96056446759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45970.96056446759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45970.96056446759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45970.96056446759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45970.96056446759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45970.96056446759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45970.96056446759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45970.96056446759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45970.96056446759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45970.96056446759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45970.96056446759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45970.96056446759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45970.96056446759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45970.96056446759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45970.96056446759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45970.96056446759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45970.96056446759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45970.96056446759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45970.96056446759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45970.96056446759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45970.96056446759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45970.96056446759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45970.96056446759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45970.96056446759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45970.96056446759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45970.96056446759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45970.96056446759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45970.96056446759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45970.96056446759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45970.96056446759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45970.96056446759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45970.96056446759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45970.96056446759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45970.96056446759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45970.96056446759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45970.96056446759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45970.96056446759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45970.96056446759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45970.96056446759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45970.96056446759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45970.96056446759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45970.96056446759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45970.96056446759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45970.96056446759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45970.96056446759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45970.96056446759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45970.96056446759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45970.96056446759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45970.96056446759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45970.96056446759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45970.96056446759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45970.96056446759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45970.96056446759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45970.96056446759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45970.96056446759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45970.96056446759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45970.96056446759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45970.96056446759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45970.96056446759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45970.96056446759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45970.96056446759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45970.96056446759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45970.96056446759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45970.96056446759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45970.96056446759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45970.96056446759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45970.96056446759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45970.96056446759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45970.96056446759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45970.96056446759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45970.96056446759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45970.96056446759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45970.96056446759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45970.96056446759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45970.96056446759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45970.96056446759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45970.96056446759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45970.96056446759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45970.96056446759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45970.96056446759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45970.96056446759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45970.96056446759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45970.96056446759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45970.96056446759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45970.96056446759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45970.96056446759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45970.96056446759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45970.96056446759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45970.96056446759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45970.96056446759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45970.96056446759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45970.96056446759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45970.96056446759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45970.96056446759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45970.96056446759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45970.96056446759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45970.96056446759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45970.96056446759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45970.96056446759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45970.96056446759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45970.96056446759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45970.96056446759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45970.96056446759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45970.96056446759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45970.96056446759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45970.96056446759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45970.96056446759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45970.96056446759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45970.96056446759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45970.96056446759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45970.96056446759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45970.96056446759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45970.96056446759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45970.96056446759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45970.96056446759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45970.96056446759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45970.96056446759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45970.96056446759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45970.96056446759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45970.96056446759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45970.96056446759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45970.96056446759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45970.96056446759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45970.96056446759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45970.96056446759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45970.96056446759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45970.96056446759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45970.96056446759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45970.96056446759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45970.96056446759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45970.96056446759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45970.96056446759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45970.96056446759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45970.96056446759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45970.96056446759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45970.96056446759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45970.96056446759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45970.96056446759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45970.96056446759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45970.96056446759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45970.96056446759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45970.96056446759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45970.96056446759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45970.96056446759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45970.96056446759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45970.96056446759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45970.96056446759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45970.96056446759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45970.96056446759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45970.96056446759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45970.96056446759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45970.96056446759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45970.96056446759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45970.96056446759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45970.96056446759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45970.96056446759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45970.96056446759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45970.96056446759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45970.96056446759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45970.96056446759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45970.96056446759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45970.96056446759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45970.96056446759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45970.96056446759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45970.96056446759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45970.96056446759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45970.96056446759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45970.96056446759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45970.96056446759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45970.96056446759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45970.96056446759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45970.96056446759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45970.96056446759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45970.96056446759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45970.96056446759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45970.96056446759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45970.96056446759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45970.96056446759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45970.96056446759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45970.96056446759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45970.96056446759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45970.96056446759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45970.96056446759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45970.96056446759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45970.96056446759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45970.96056446759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45970.96056446759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45970.96056446759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45970.96056446759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45970.96056446759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45970.96056446759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45970.96056446759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45970.96056446759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45970.96056446759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45970.96056446759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45970.96056446759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45970.96056446759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45970.96056446759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45970.96056446759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45970.96056446759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45970.96056446759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45970.96056446759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45970.96056446759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45970.96056446759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45970.96056446759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45970.96056446759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45970.96056446759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45970.96056446759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45970.96056446759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45970.96056446759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45970.96056446759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45970.96056446759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45970.96056446759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45970.96056446759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45970.96056446759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45970.96056446759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45970.96056446759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45970.96056446759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45970.96056446759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45970.96056446759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45970.96056446759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45970.96056446759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45970.96056446759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45970.96056446759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45970.96056446759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45970.96056446759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45970.96056446759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45970.96056446759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45970.96056446759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45970.96056446759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45970.96056446759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45970.96056446759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45970.96056446759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45970.96056446759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45970.96056446759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45970.96056446759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45970.96056446759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45970.96056446759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45970.96056446759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45970.96056446759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45970.96056446759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45970.96056446759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45970.96056446759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45970.96056446759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45970.96056446759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45970.96056446759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45970.96056446759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45970.96056446759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45970.96056446759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45970.96056446759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45970.96056446759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45970.96056446759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45970.96056446759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45970.96056446759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45970.96056446759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45970.96056446759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45970.96056446759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45970.96056446759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45970.96056446759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45970.96056446759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45970.96056446759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45970.96056446759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45970.96056446759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45970.96056446759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45970.96056446759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45970.96056446759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45970.96056446759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45970.96056446759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45970.96056446759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45970.96056446759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45970.96056446759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45970.96056446759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45970.96056446759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45970.96056446759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45970.96056446759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45970.96056446759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45970.96056446759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45970.96056446759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45970.96056446759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45970.96056446759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45970.96056446759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45970.96056446759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45970.96056446759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45970.96056446759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45970.96056446759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45970.96056446759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45970.96056446759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45970.96056446759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45970.96056446759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45970.96056446759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45970.96056446759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45970.96056446759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45970.96056446759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45970.96056446759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45970.96056446759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45970.96056446759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45970.96056446759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45970.96056446759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45970.96056446759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45970.96056446759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45970.96056446759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45970.96056446759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45970.96056446759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45970.96056446759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45970.96056446759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45970.96056446759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45970.96056446759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45970.96056446759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45970.96056446759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45970.96056446759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45970.96056446759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45970.96056446759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45970.96056446759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45970.96056446759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45970.96056446759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45970.96056446759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45970.96056446759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45970.96056446759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45970.96056446759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45970.96056446759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45970.96056446759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45970.96056446759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45970.96056446759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45970.96056446759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45970.96056446759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45970.96056446759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45970.96056446759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45970.96056446759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45970.96056446759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45970.96056446759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45970.96056446759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45970.96056446759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45970.96056446759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45970.96056446759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45970.96056446759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45970.96056446759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45970.96056446759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45970.96056446759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45970.96056446759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45970.96056446759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45970.96056446759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45970.96056446759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45970.96056446759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45970.96056446759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45970.96056446759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45970.96056446759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45970.96056446759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45970.96056446759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45970.96056446759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45970.96056446759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45970.96056446759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45970.96056446759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45970.96056446759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45970.96056446759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45970.96056446759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45970.96056446759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45970.96056446759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45970.96056446759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45970.96056446759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45970.96056446759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45970.96056446759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45970.96056446759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45970.96056446759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45970.96056446759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45970.96056446759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45970.96056446759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45970.96056446759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45970.96056446759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45970.96056446759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45970.96056446759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45970.96056446759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45970.96056446759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45970.96056446759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45970.96056446759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45970.96056446759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45970.96056446759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45970.96056446759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45970.96056446759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45970.96056446759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45970.96056446759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45970.96056446759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45970.96056446759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45970.96056446759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45970.96056446759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45970.96056446759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45970.96056446759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45970.96056446759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45970.96056446759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45970.96056446759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45970.96056446759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45970.96056446759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45970.96056446759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45970.96056446759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45970.96056446759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45970.96056446759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45970.96056446759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45970.96056446759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45970.96056446759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45970.96056446759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45970.96056446759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45970.96056446759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45970.96056446759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45970.96056446759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45970.96056446759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45970.96056446759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45970.96056446759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45970.96056446759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45970.96056446759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45970.96056446759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45970.96056446759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45970.96056446759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45970.96056446759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45970.96056446759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45970.96056446759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45970.96056446759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45970.96056446759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45970.96056446759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45970.96056446759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45970.96056446759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45970.96056446759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45970.96056446759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45970.96056446759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45970.96056446759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45970.96056446759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45970.96056446759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45970.96056446759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45970.96056446759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45970.96056446759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45970.96056446759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45970.96056446759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45970.96056446759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45970.96056446759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45970.96056446759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45970.96056446759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45970.96056446759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45970.96056446759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45970.96056446759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45970.96056446759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45970.96056446759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45970.96056446759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45970.96056446759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45970.96056446759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45970.96056446759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45970.96056446759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45970.96056446759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45970.96056446759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45970.96056446759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45970.96056446759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45970.96056446759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45970.96056446759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45970.96056446759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45970.96056446759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45970.96056446759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45970.96056446759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45970.96056446759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45970.96056446759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45970.96056446759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45970.96056446759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45970.96056446759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45970.96056446759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45970.96056446759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45970.96056446759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45970.96056446759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45970.96056446759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45970.96056446759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45970.96056446759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45970.96056446759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45970.96056446759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45970.96056446759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45970.96056446759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45970.96056446759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45970.96056446759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45970.96056446759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45970.96056446759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45970.96056446759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45970.96056446759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45970.96056446759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45970.96056446759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45970.96056446759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45970.96056446759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45970.96056446759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45970.96056446759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45970.96056446759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45970.96056446759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45970.96056446759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45970.96056446759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45970.96056446759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45970.96056446759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45970.96056446759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45970.96056446759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45970.96056446759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45970.96056446759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45970.96056446759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45970.96056446759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45970.96056446759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45970.96056446759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45970.96056446759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45970.96056446759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45970.96056446759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45970.96056446759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45970.96056446759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45970.96056446759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45970.96056446759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45970.96056446759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45970.96056446759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45970.96056446759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45970.96056446759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45970.96056446759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45970.96056446759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45970.96056446759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45970.96056446759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45970.96056446759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45970.96056446759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45970.96056446759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45970.96056446759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45970.96056446759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45970.96056446759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45970.96056446759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45970.96056446759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45970.96056446759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45970.96056446759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45970.96056446759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45970.96056446759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45970.96056446759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45970.96056446759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45970.96056446759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45970.96056446759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45970.96056446759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45970.96056446759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45970.96056446759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45970.96056446759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45970.96056446759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45970.96056446759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45970.96056446759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45970.96056446759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45970.96056446759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45970.96056446759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45970.96056446759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45970.96056446759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45970.96056446759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45970.96056446759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45970.96056446759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45970.96056446759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45970.96056446759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45970.96056446759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45970.96056446759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45970.96056446759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45970.96056446759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45970.96056446759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45970.96056446759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45970.96056446759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45970.96056446759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45970.96056446759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45970.96056446759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45970.96056446759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45970.96056446759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45970.96056446759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45970.96056446759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45970.96056446759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45970.96056446759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45970.96056446759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45970.96056446759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45970.96056446759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45970.96056446759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45970.96056446759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45970.96056446759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45970.96056446759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45970.96056446759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45970.96056446759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45970.96056446759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45970.96056446759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45970.96056446759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45970.96056446759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45970.96056446759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45970.96056446759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45970.96056446759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45970.96056446759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45970.96056446759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45970.96056446759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45970.96056446759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45970.96056446759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45970.96056446759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45970.96056446759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45970.96056446759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45970.96056446759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45970.96056446759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45970.96056446759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45970.96056446759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45970.96056446759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45970.96056446759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45970.96056446759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45970.96056446759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45970.96056446759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45970.96056446759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45970.96056446759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45970.96056446759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45970.96056446759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45970.96056446759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45970.96056446759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45970.96056446759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45970.96056446759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45970.96056446759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45970.96056446759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45970.96056446759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45970.96056446759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45970.96056446759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45970.96056446759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45970.96056446759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45970.96056446759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45970.96056446759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45970.96056446759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45970.96056446759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45970.96056446759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45970.96056446759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45970.96056446759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45970.96056446759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45970.96056446759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45970.96056446759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45970.96056446759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45970.96056446759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45970.96056446759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45970.96056446759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45970.96056446759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45970.96056446759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45970.96056446759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45970.96056446759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45970.96056446759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45970.96056446759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45970.96056446759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45970.96056446759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45970.96056446759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45970.96056446759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45970.96056446759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45970.96056446759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45970.96056446759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45970.96056446759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45970.96056446759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45970.96056446759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45970.96056446759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45970.96056446759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45970.96056446759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45970.96056446759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45970.96056446759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45970.96056446759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45970.96056446759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45970.96056446759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45970.96056446759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45970.96056446759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45970.96056446759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45970.96056446759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45970.96056446759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45970.96056446759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45970.96056446759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45970.96056446759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45970.96056446759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45970.96056446759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45970.96056446759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45970.96056446759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45970.96056446759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45970.96056446759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45970.96056446759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45970.96056446759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45970.96056446759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45970.96056446759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45970.96056446759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45970.96056446759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45970.96056446759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45970.96056446759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45970.96056446759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45970.96056446759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45970.96056446759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45970.96056446759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45970.96056446759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45970.96056446759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45970.96056446759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45970.96056446759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45970.96056446759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45970.96056446759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45970.96056446759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45970.96056446759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45970.96056446759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45970.96056446759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45970.96056446759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45970.96056446759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45970.96056446759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45970.96056446759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45970.96056446759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45970.96056446759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45970.96056446759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45970.96056446759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45970.96056446759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45970.96056446759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45970.96056446759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45970.96056446759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45970.96056446759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45970.96056446759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45970.96056446759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45970.96056446759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45970.96056446759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45970.96056446759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45970.96056446759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45970.96056446759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45970.96056446759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45970.96056446759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45970.96056446759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45970.96056446759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45970.96056446759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45970.96056446759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45970.96056446759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45970.96056446759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45970.96056446759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45970.96056446759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45970.96056446759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45970.96056446759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45970.96056446759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45970.96056446759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45970.96056446759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45970.96056446759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45970.96056446759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45970.96056446759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45970.96056446759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45970.96056446759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45970.96056446759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45970.96056446759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45970.96056446759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45970.96056446759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45970.96056446759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45970.96056446759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45970.96056446759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45970.96056446759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45970.96056446759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45970.96056446759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45970.96056446759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45970.96056446759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45970.96056446759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45970.96056446759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45970.96056446759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45970.96056446759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45970.96056446759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45970.96056446759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45970.96056446759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45970.96056446759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45970.96056446759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45970.96056446759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45970.96056446759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45970.96056446759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45970.96056446759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45970.96056446759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45970.96056446759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45970.96056446759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45970.96056446759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45970.96056446759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45970.96056446759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45970.96056446759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45970.96056446759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45970.96056446759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45970.96056446759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45970.96056446759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45970.96056446759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45970.96056446759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45970.96056446759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45970.96056446759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45970.96056446759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45970.96056446759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45970.96056446759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45970.96056446759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45970.96056446759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45970.96056446759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45970.96056446759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45970.96056446759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45970.96056446759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45970.96056446759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45970.96056446759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45970.96056446759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45970.96056446759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45970.96056446759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45970.96056446759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45970.96056446759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45970.96056446759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45970.96056446759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45970.96056446759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45970.96056446759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45970.96056446759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45970.96056446759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45970.96056446759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45970.96056446759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45970.96056446759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45970.96056446759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45970.96056446759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45970.96056446759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45970.96056446759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45970.96056446759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45970.96056446759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45970.96056446759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45970.96056446759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45970.96056446759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45970.96056446759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45970.96056446759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45970.96056446759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45970.96056446759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45970.96056446759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45970.96056446759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45970.96056446759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45970.96056446759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45970.96056446759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45970.96056446759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45970.96056446759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45970.96056446759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45970.96056446759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45970.96056446759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45970.96056446759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45970.96056446759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45970.96056446759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45970.96056446759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45970.96056446759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45970.96056446759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45970.96056446759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45970.96056446759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45970.96056446759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45970.96056446759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45970.96056446759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45970.96056446759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45970.96056446759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45970.96056446759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45970.96056446759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45970.96056446759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45970.96056446759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45970.96056446759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45970.96056446759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45970.96056446759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45970.96056446759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45970.96056446759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45970.96056446759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45970.96056446759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45970.96056446759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45970.96056446759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45970.96056446759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45970.96056446759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45970.96056446759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45970.96056446759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45970.96056446759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45970.96056446759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45970.96056446759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45970.96056446759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45970.96056446759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45970.96056446759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45970.96056446759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45970.96056446759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45970.96056446759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45970.96056446759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45970.96056446759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45970.96056446759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45970.96056446759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45970.96056446759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45970.96056446759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45970.96056446759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45970.96056446759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45970.96056446759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45970.96056446759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45970.96056446759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45970.96056446759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45970.96056446759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45970.96056446759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45970.96056446759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45970.96056446759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45970.96056446759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45970.96056446759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45970.96056446759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45970.96056446759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45970.96056446759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45970.96056446759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45970.96056446759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45970.96056446759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45970.96056446759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45970.96056446759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45970.96056446759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45970.96056446759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45970.96056446759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45970.96056446759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45970.96056446759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45970.96056446759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45970.96056446759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45970.96056446759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45970.96056446759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45970.96056446759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45970.96056446759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45970.96056446759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45970.96056446759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45970.96056446759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45970.96056446759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45970.96056446759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45970.96056446759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45970.96056446759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45970.96056446759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45970.96056446759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45970.96056446759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45970.96056446759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45970.96056446759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45970.96056446759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45970.96056446759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45970.96056446759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45970.96056446759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45970.96056446759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45970.96056446759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45970.96056446759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45970.96056446759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45970.96056446759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45970.96056446759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45970.96056446759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45970.96056446759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45970.96056446759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45970.96056446759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45970.96056446759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45970.96056446759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45970.96056446759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45970.96056446759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45970.96056446759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45970.96056446759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45970.96056446759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45970.96056446759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45970.96056446759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45970.96056446759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45970.96056446759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45970.96056446759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45970.96056446759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45970.96056446759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45970.96056446759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45970.96056446759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45970.96056446759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45970.96056446759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45970.96056446759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45970.96056446759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45970.96056446759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45970.96056446759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45970.96056446759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45970.96056446759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45970.96056446759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45970.96056446759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45970.96056446759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45970.96056446759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45970.96056446759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45970.96056446759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45970.96056446759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45970.96056446759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45970.96056446759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45970.96056446759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45970.96056446759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45970.96056446759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45970.96056446759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45970.96056446759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45970.96056446759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45970.96056446759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45970.96056446759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45970.96056446759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45970.96056446759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45970.96056446759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45970.96056446759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45970.96056446759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45970.96056446759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267.47984687499411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0.16125891203409992</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45970.96056446759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45970.96056446759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45970.96056446759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45970.96056446759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45970.96056446759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45970.96056446759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45970.96056446759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45970.96056446759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45970.96056446759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45970.96056446759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45970.96056446759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45970.96056446759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45970.96056446759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45970.96056446759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45970.96056446759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45970.96056446759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45970.96056446759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45970.96056446759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45970.96056446759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45970.96056446759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45970.96056446759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45970.96056446759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45970.96056446759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45970.96056446759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45970.96056446759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45970.96056446759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45970.96056446759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45970.96056446759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45970.96056446759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45970.96056446759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45970.96056446759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45970.96056446759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45970.96056446759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45970.96056446759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45970.96056446759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45970.96056446759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45970.96056446759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45970.96056446759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45970.96056446759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45970.96056446759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45970.96056446759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45970.96056446759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45970.96056446759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45970.96056446759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45970.96056446759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45970.96056446759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45970.96056446759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45970.96056446759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45970.96056446759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45970.96056446759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45970.96056446759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45970.96056446759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45970.96056446759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45970.96056446759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45970.96056446759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45970.96056446759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45970.96056446759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45970.96056446759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45970.96056446759</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tabSelected="1" workbookViewId="0">
      <selection activeCell="A12" sqref="A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79.128504282401991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44.771687152773666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22.299453356477898</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t="s">
        <v>39120</v>
      </c>
      <c r="B7" s="124" t="str">
        <f>IFERROR(VLOOKUP(D7,DB!A:K,11,0),"")</f>
        <v>R5</v>
      </c>
      <c r="C7" s="124">
        <v>2</v>
      </c>
      <c r="D7" s="124" t="s">
        <v>32990</v>
      </c>
      <c r="E7" s="124" t="s">
        <v>39021</v>
      </c>
      <c r="F7" s="125">
        <v>45970.953229166669</v>
      </c>
      <c r="G7" s="126">
        <f t="shared" ca="1" si="1"/>
        <v>7.3353009211132303E-3</v>
      </c>
      <c r="H7" s="125">
        <v>45970.945069444446</v>
      </c>
      <c r="I7" s="124" t="str">
        <f>IFERROR(VLOOKUP(D7,DB!A:F,6,0),"")</f>
        <v>SCECO</v>
      </c>
      <c r="J7" s="124" t="str">
        <f>IFERROR(VLOOKUP(D7,DB!A:G,7,0),"")</f>
        <v>Dead</v>
      </c>
      <c r="K7" s="124" t="s">
        <v>39121</v>
      </c>
      <c r="L7" s="124" t="str">
        <f>IFERROR(VLOOKUP(D7,DB!A:I,9,0),"")</f>
        <v>Latis</v>
      </c>
    </row>
    <row r="8" spans="1:13">
      <c r="A8" s="124"/>
      <c r="B8" s="124" t="str">
        <f>IFERROR(VLOOKUP(D8,DB!A:K,11,0),"")</f>
        <v/>
      </c>
      <c r="C8" s="124"/>
      <c r="D8" s="124"/>
      <c r="E8" s="124"/>
      <c r="F8" s="125"/>
      <c r="G8" s="126">
        <f t="shared" ca="1" si="1"/>
        <v>45970.96056446759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45970.96056446759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45970.96056446759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45970.96056446759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45970.96056446759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45970.96056446759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45970.96056446759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45970.96056446759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45970.96056446759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45970.96056446759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45970.96056446759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45970.96056446759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45970.96056446759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45970.96056446759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45970.96056446759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45970.96056446759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45970.96056446759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45970.96056446759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45970.96056446759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45970.96056446759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45970.96056446759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45970.96056446759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45970.96056446759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45970.96056446759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45970.96056446759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45970.96056446759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45970.96056446759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45970.96056446759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45970.96056446759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45970.96056446759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45970.96056446759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45970.96056446759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45970.96056446759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45970.96056446759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45970.96056446759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45970.96056446759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45970.96056446759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45970.96056446759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45970.96056446759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45970.96056446759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45970.96056446759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45970.96056446759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45970.96056446759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45970.96056446759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45970.96056446759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45970.96056446759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45970.96056446759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45970.96056446759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45970.96056446759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45970.96056446759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45970.96056446759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45970.96056446759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45970.96056446759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45970.96056446759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45970.96056446759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45970.96056446759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45970.96056446759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45970.96056446759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45970.96056446759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45970.96056446759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45970.96056446759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45970.96056446759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45970.96056446759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45970.96056446759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45970.96056446759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45970.96056446759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45970.96056446759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45970.96056446759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45970.96056446759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45970.96056446759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45970.96056446759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45970.96056446759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45970.96056446759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45970.96056446759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45970.96056446759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45970.96056446759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45970.96056446759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45970.96056446759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45970.96056446759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45970.96056446759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45970.96056446759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45970.96056446759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45970.96056446759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45970.96056446759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45970.96056446759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45970.96056446759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45970.96056446759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45970.96056446759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45970.96056446759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45970.96056446759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45970.96056446759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45970.96056446759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45970.96056446759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45970.96056446759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45970.96056446759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45970.96056446759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45970.96056446759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45970.96056446759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45970.96056446759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45970.96056446759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45970.96056446759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45970.96056446759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45970.96056446759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45970.96056446759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45970.96056446759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45970.96056446759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45970.96056446759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45970.96056446759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45970.96056446759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45970.96056446759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45970.96056446759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45970.96056446759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45970.96056446759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45970.96056446759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45970.96056446759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45970.96056446759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45970.96056446759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45970.96056446759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45970.96056446759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45970.96056446759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45970.96056446759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45970.96056446759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45970.96056446759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45970.96056446759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45970.96056446759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45970.96056446759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45970.96056446759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45970.96056446759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45970.96056446759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45970.96056446759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45970.96056446759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45970.96056446759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45970.96056446759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45970.96056446759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45970.96056446759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45970.96056446759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45970.96056446759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45970.96056446759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45970.96056446759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45970.96056446759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45970.96056446759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45970.96056446759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45970.96056446759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45970.96056446759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45970.96056446759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45970.96056446759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45970.96056446759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45970.96056446759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45970.96056446759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45970.96056446759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45970.96056446759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45970.96056446759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45970.96056446759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45970.96056446759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45970.96056446759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45970.96056446759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45970.96056446759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45970.96056446759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45970.96056446759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45970.96056446759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45970.96056446759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45970.96056446759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45970.96056446759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45970.96056446759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45970.96056446759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45970.96056446759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45970.96056446759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45970.96056446759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45970.96056446759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45970.96056446759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45970.96056446759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45970.96056446759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45970.96056446759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45970.96056446759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45970.96056446759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45970.96056446759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45970.96056446759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45970.96056446759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45970.96056446759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45970.96056446759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45970.96056446759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45970.96056446759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45970.96056446759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45970.96056446759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45970.96056446759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45970.96056446759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45970.96056446759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45970.96056446759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45970.96056446759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45970.96056446759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45970.96056446759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45970.96056446759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45970.96056446759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45970.96056446759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45970.96056446759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45970.96056446759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45970.96056446759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45970.96056446759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45970.96056446759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45970.96056446759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45970.96056446759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45970.96056446759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45970.96056446759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45970.96056446759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45970.96056446759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45970.96056446759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45970.96056446759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45970.96056446759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45970.96056446759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45970.96056446759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45970.96056446759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45970.96056446759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45970.96056446759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45970.96056446759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45970.96056446759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45970.96056446759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45970.96056446759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45970.96056446759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45970.96056446759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45970.96056446759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45970.96056446759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45970.96056446759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45970.96056446759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45970.96056446759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45970.96056446759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45970.96056446759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45970.96056446759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45970.96056446759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45970.96056446759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45970.96056446759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45970.96056446759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45970.96056446759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45970.96056446759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45970.96056446759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45970.96056446759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45970.96056446759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45970.96056446759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45970.96056446759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45970.96056446759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45970.96056446759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45970.96056446759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45970.96056446759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45970.96056446759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45970.96056446759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45970.96056446759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45970.96056446759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45970.96056446759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45970.96056446759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45970.96056446759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45970.96056446759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45970.96056446759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45970.96056446759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45970.96056446759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45970.96056446759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39122</v>
      </c>
      <c r="B2" s="155" t="str">
        <f>IFERROR(VLOOKUP(D2,DB!A:K,11,0),"")</f>
        <v>R6</v>
      </c>
      <c r="C2" s="156">
        <v>1</v>
      </c>
      <c r="D2" s="155" t="s">
        <v>35650</v>
      </c>
      <c r="E2" s="153" t="s">
        <v>39021</v>
      </c>
      <c r="F2" s="157">
        <v>45970.686331018522</v>
      </c>
      <c r="G2" s="158">
        <f t="shared" ref="G2:G13" ca="1" si="0">IFERROR(NOW()-F2,"-")</f>
        <v>0.27423344906856073</v>
      </c>
      <c r="H2" s="157">
        <v>45970.68136574074</v>
      </c>
      <c r="I2" s="155" t="str">
        <f>IFERROR(VLOOKUP(D2,DB!A:F,6,0),"")</f>
        <v>Generator-SG</v>
      </c>
      <c r="J2" s="155" t="str">
        <f>IFERROR(VLOOKUP(D2,DB!A:G,7,0),"")</f>
        <v>Dead</v>
      </c>
      <c r="K2" s="159" t="s">
        <v>39123</v>
      </c>
      <c r="L2" s="155" t="str">
        <f>IFERROR(VLOOKUP(D2,DB!A:I,9,0),"")</f>
        <v>Latis</v>
      </c>
    </row>
    <row r="3" spans="1:16382" ht="31.5" customHeight="1">
      <c r="A3" s="141"/>
      <c r="B3" s="142" t="str">
        <f>IFERROR(VLOOKUP(D3,DB!A:K,11,0),"")</f>
        <v/>
      </c>
      <c r="C3" s="143"/>
      <c r="D3" s="142"/>
      <c r="E3" s="124"/>
      <c r="F3" s="144"/>
      <c r="G3" s="105">
        <f t="shared" ca="1" si="0"/>
        <v>45970.96056446759</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45970.96056446759</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45970.96056446759</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45970.96056446759</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45970.96056446759</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45970.96056446759</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45970.96056446759</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45970.96056446759</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45970.96056446759</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45970.96056446759</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45970.96056446759</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45970.96056446759</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45970.96056446759</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45970.96056446759</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45970.96056446759</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45970.96056446759</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45970.96056446759</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45970.96056446759</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45970.96056446759</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45970.96056446759</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45970.96056446759</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45970.96056446759</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45970.96056446759</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45970.96056446759</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45970.96056446759</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45970.96056446759</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45970.96056446759</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45970.96056446759</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45970.96056446759</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45970.96056446759</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45970.96056446759</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45970.96056446759</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45970.96056446759</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45970.96056446759</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45970.96056446759</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45970.96056446759</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45970.96056446759</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45970.96056446759</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45970.96056446759</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45970.96056446759</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45970.96056446759</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45970.96056446759</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45970.96056446759</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45970.96056446759</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45970.96056446759</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45970.96056446759</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45970.96056446759</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45970.96056446759</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45970.96056446759</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45970.96056446759</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45970.96056446759</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45970.96056446759</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45970.96056446759</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45970.96056446759</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45970.96056446759</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45970.96056446759</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45970.96056446759</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45970.96056446759</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45970.96056446759</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45970.96056446759</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45970.96056446759</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45970.96056446759</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45970.96056446759</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45970.96056446759</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45970.96056446759</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45970.96056446759</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45970.96056446759</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45970.96056446759</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45970.96056446759</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45970.96056446759</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45970.96056446759</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45970.96056446759</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45970.96056446759</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45970.96056446759</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45970.96056446759</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45970.96056446759</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45970.96056446759</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45970.96056446759</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45970.96056446759</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45970.96056446759</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45970.96056446759</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45970.96056446759</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45970.96056446759</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45970.96056446759</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45970.96056446759</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45970.96056446759</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45970.96056446759</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45970.96056446759</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45970.96056446759</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45970.96056446759</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45970.96056446759</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45970.96056446759</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45970.96056446759</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45970.96056446759</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45970.96056446759</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45970.96056446759</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45970.96056446759</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45970.96056446759</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45970.96056446759</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45970.96056446759</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45970.96056446759</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45970.96056446759</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45970.96056446759</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45970.96056446759</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45970.96056446759</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45970.96056446759</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45970.96056446759</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45970.96056446759</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45970.96056446759</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45970.96056446759</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45970.96056446759</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45970.96056446759</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45970.96056446759</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45970.96056446759</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45970.96056446759</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45970.96056446759</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45970.96056446759</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45970.96056446759</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45970.96056446759</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45970.96056446759</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45970.96056446759</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45970.96056446759</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45970.96056446759</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45970.96056446759</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45970.96056446759</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45970.96056446759</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45970.96056446759</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45970.96056446759</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45970.96056446759</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45970.96056446759</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45970.96056446759</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45970.96056446759</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45970.96056446759</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45970.96056446759</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45970.96056446759</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45970.96056446759</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45970.96056446759</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45970.96056446759</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45970.96056446759</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45970.96056446759</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45970.96056446759</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45970.96056446759</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45970.96056446759</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45970.96056446759</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45970.96056446759</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45970.96056446759</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45970.96056446759</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45970.96056446759</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45970.96056446759</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45970.96056446759</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45970.96056446759</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45970.96056446759</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45970.96056446759</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45970.96056446759</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45970.96056446759</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45970.96056446759</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45970.96056446759</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45970.96056446759</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45970.96056446759</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45970.96056446759</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45970.96056446759</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45970.96056446759</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45970.96056446759</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45970.96056446759</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45970.96056446759</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45970.96056446759</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45970.96056446759</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45970.96056446759</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45970.96056446759</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45970.96056446759</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45970.96056446759</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45970.96056446759</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45970.96056446759</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2025-11-09T20:04:37Z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