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52" documentId="13_ncr:1_{F6CB121F-512D-4AA6-A0C1-0FB36C537598}" xr6:coauthVersionLast="47" xr6:coauthVersionMax="47" xr10:uidLastSave="{3B53B0A4-92A8-480B-910D-5992DDB1E7F4}"/>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<sst xmlns="http://schemas.openxmlformats.org/spreadsheetml/2006/main" count="180289" uniqueCount="39129">
  <si>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</si>
  <si>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</si>
  <si>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</si>
  <si>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</si>
  <si>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</si>
  <si>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</si>
  <si>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</si>
  <si>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</si>
  <si>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</si>
  <si>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</si>
  <si>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</si>
  <si>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</si>
  <si>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</si>
  <si>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</si>
  <si>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</si>
  <si>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</si>
  <si>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</si>
  <si>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</si>
  <si>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</si>
  <si>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</si>
  <si>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</si>
  <si>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</si>
  <si>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</si>
  <si>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</si>
  <si>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</si>
  <si>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</si>
  <si>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</si>
  <si>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</si>
  <si>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</si>
  <si>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</si>
  <si>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</si>
  <si>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</si>
  <si>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</si>
  <si>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</si>
  <si>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</si>
  <si>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</si>
  <si>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</si>
  <si>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</si>
  <si>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</si>
  <si>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</si>
  <si>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</si>
  <si>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</si>
  <si>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</si>
  <si>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</si>
  <si>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</si>
  <si>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</si>
  <si>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</si>
  <si>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</si>
  <si>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</si>
  <si>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</si>
  <si>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</si>
  <si>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</si>
  <si>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</si>
  <si>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</si>
  <si>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</si>
  <si>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</si>
  <si>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</si>
  <si>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</si>
  <si>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</si>
  <si>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</si>
  <si>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</si>
  <si>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</si>
  <si>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</si>
  <si>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</si>
  <si>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</si>
  <si>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</si>
  <si>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</si>
  <si>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</si>
  <si>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</si>
  <si>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</si>
  <si>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</si>
  <si>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</si>
  <si>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</si>
  <si>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</si>
  <si>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</si>
  <si>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</si>
  <si>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</si>
  <si>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</si>
  <si>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</si>
  <si>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</si>
  <si>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</si>
  <si>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</si>
  <si>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</si>
  <si>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</si>
  <si>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</si>
  <si>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</si>
  <si>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</si>
  <si>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</si>
  <si>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</si>
  <si>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</si>
  <si>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</si>
  <si>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</si>
  <si>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</si>
  <si>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</si>
  <si>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</si>
  <si>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</si>
  <si>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</si>
  <si>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</si>
  <si>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</si>
  <si>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</si>
  <si>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</si>
  <si>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</si>
  <si>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</si>
  <si>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</si>
  <si>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</si>
  <si>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</si>
  <si>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</si>
  <si>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</si>
  <si>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</si>
  <si>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</si>
  <si>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</si>
  <si>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</si>
  <si>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</si>
  <si>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</si>
  <si>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</si>
  <si>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</si>
  <si>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</si>
  <si>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</si>
  <si>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</si>
  <si>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</si>
  <si>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</si>
  <si>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</si>
  <si>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</si>
  <si>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</si>
  <si>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</si>
  <si>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</si>
  <si>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</si>
  <si>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</si>
  <si>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</si>
  <si>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</si>
  <si>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</si>
  <si>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</si>
  <si>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</si>
  <si>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</si>
  <si>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</si>
  <si>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</si>
  <si>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</si>
  <si>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</si>
  <si>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</si>
  <si>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</si>
  <si>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</si>
  <si>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</si>
  <si>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</si>
  <si>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</si>
  <si>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</si>
  <si>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</si>
  <si>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</si>
  <si>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</si>
  <si>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</si>
  <si>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</si>
  <si>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</si>
  <si>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</si>
  <si>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</si>
  <si>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</si>
  <si>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</si>
  <si>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</si>
  <si>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</si>
  <si>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</si>
  <si>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</si>
  <si>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</si>
  <si>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</si>
  <si>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</si>
  <si>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</si>
  <si>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</si>
  <si>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</si>
  <si>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</si>
  <si>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</si>
  <si>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</si>
  <si>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</si>
  <si>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</si>
  <si>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</si>
  <si>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</si>
  <si>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</si>
  <si>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</si>
  <si>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</si>
  <si>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</si>
  <si>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</si>
  <si>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</si>
  <si>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</si>
  <si>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</si>
  <si>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</si>
  <si>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</si>
  <si>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</si>
  <si>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</si>
  <si>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</si>
  <si>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</si>
  <si>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</si>
  <si>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</si>
  <si>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</si>
  <si>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</si>
  <si>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</si>
  <si>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</si>
  <si>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</si>
  <si>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</si>
  <si>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</si>
  <si>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</si>
  <si>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</si>
  <si>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</si>
  <si>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</si>
  <si>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</si>
  <si>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</si>
  <si>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</si>
  <si>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</si>
  <si>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</si>
  <si>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</si>
  <si>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</si>
  <si>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</si>
  <si>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</si>
  <si>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</si>
  <si>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</si>
  <si>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</si>
  <si>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</si>
  <si>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</si>
  <si>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</si>
  <si>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</si>
  <si>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</si>
  <si>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</si>
  <si>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</si>
  <si>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</si>
  <si>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</si>
  <si>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</si>
  <si>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</si>
  <si>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</si>
  <si>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</si>
  <si>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</si>
  <si>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</si>
  <si>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</si>
  <si>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</si>
  <si>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</si>
  <si>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</si>
  <si>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</si>
  <si>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</si>
  <si>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</si>
  <si>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</si>
  <si>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</si>
  <si>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</si>
  <si>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</si>
  <si>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</si>
  <si>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</si>
  <si>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</si>
  <si>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</si>
  <si>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</si>
  <si>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</si>
  <si>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</si>
  <si>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</si>
  <si>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</si>
  <si>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</si>
  <si>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</si>
  <si>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</si>
  <si>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</si>
  <si>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</si>
  <si>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</si>
  <si>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</si>
  <si>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</si>
  <si>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</si>
  <si>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</si>
  <si>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</si>
  <si>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</si>
  <si>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</si>
  <si>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</si>
  <si>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</si>
  <si>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</si>
  <si>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</si>
  <si>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</si>
  <si>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</si>
  <si>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</si>
  <si>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</si>
  <si>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</si>
  <si>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</si>
  <si>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</si>
  <si>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</si>
  <si>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</si>
  <si>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</si>
  <si>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</si>
  <si>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</si>
  <si>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</si>
  <si>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</si>
  <si>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</si>
  <si>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</si>
  <si>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</si>
  <si>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</si>
  <si>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</si>
  <si>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</si>
  <si>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</si>
  <si>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</si>
  <si>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</si>
  <si>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</si>
  <si>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</si>
  <si>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</si>
  <si>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</si>
  <si>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</si>
  <si>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</si>
  <si>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</si>
  <si>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</si>
  <si>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</si>
  <si>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</si>
  <si>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</si>
  <si>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</si>
  <si>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</si>
  <si>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</si>
  <si>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</si>
  <si>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</si>
  <si>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</si>
  <si>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</si>
  <si>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</si>
  <si>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</si>
  <si>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</si>
  <si>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</si>
  <si>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</si>
  <si>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</si>
  <si>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</si>
  <si>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</si>
  <si>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</si>
  <si>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</si>
  <si>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</si>
  <si>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</si>
  <si>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</si>
  <si>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</si>
  <si>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</si>
  <si>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</si>
  <si>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</si>
  <si>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</si>
  <si>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</si>
  <si>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</si>
  <si>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</si>
  <si>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</si>
  <si>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</si>
  <si>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</si>
  <si>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</si>
  <si>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</si>
  <si>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</si>
  <si>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</si>
  <si>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</si>
  <si>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</si>
  <si>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</si>
  <si>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</si>
  <si>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</si>
  <si>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</si>
  <si>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</si>
  <si>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</si>
  <si>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</si>
  <si>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</si>
  <si>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</si>
  <si>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</si>
  <si>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</si>
  <si>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</si>
  <si>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</si>
  <si>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</si>
  <si>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</si>
  <si>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</si>
  <si>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</si>
  <si>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</si>
  <si>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</si>
  <si>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</si>
  <si>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</si>
  <si>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</si>
  <si>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</si>
  <si>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</si>
  <si>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</si>
  <si>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</si>
  <si>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</si>
  <si>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</si>
  <si>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</si>
  <si>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</si>
  <si>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</si>
  <si>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</si>
  <si>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</si>
  <si>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</si>
  <si>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</si>
  <si>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</si>
  <si>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</si>
  <si>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</si>
  <si>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</si>
  <si>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</si>
  <si>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</si>
  <si>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</si>
  <si>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</si>
  <si>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</si>
  <si>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</si>
  <si>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</si>
  <si>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</si>
  <si>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</si>
  <si>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</si>
  <si>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</si>
  <si>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</si>
  <si>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</si>
  <si>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</si>
  <si>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</si>
  <si>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</si>
  <si>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</si>
  <si>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</si>
  <si>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</si>
  <si>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</si>
  <si>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</si>
  <si>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</si>
  <si>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</si>
  <si>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</si>
  <si>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</si>
  <si>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</si>
  <si>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</si>
  <si>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</si>
  <si>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</si>
  <si>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</si>
  <si>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</si>
  <si>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</si>
  <si>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</si>
  <si>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</si>
  <si>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</si>
  <si>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</si>
  <si>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</si>
  <si>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</si>
  <si>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</si>
  <si>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</si>
  <si>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</si>
  <si>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</si>
  <si>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</si>
  <si>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</si>
  <si>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</si>
  <si>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</si>
  <si>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</si>
  <si>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</si>
  <si>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</si>
  <si>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</si>
  <si>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</si>
  <si>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</si>
  <si>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</si>
  <si>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</si>
  <si>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</si>
  <si>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</si>
  <si>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</si>
  <si>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</si>
  <si>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</si>
  <si>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</si>
  <si>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</si>
  <si>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</si>
  <si>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</si>
  <si>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</si>
  <si>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</si>
  <si>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</si>
  <si>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</si>
  <si>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</si>
  <si>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</si>
  <si>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</si>
  <si>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</si>
  <si>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</si>
  <si>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</si>
  <si>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</si>
  <si>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</si>
  <si>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</si>
  <si>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</si>
  <si>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</si>
  <si>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</si>
  <si>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</si>
  <si>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</si>
  <si>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</si>
  <si>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</si>
  <si>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</si>
  <si>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</si>
  <si>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</si>
  <si>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</si>
  <si>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</si>
  <si>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</si>
  <si>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</si>
  <si>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</si>
  <si>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</si>
  <si>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</si>
  <si>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</si>
  <si>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</si>
  <si>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</si>
  <si>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</si>
  <si>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</si>
  <si>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</si>
  <si>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</si>
  <si>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</si>
  <si>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</si>
  <si>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</si>
  <si>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</si>
  <si>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</si>
  <si>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</si>
  <si>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</si>
  <si>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</si>
  <si>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</si>
  <si>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</si>
  <si>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</si>
  <si>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</si>
  <si>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</si>
  <si>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</si>
  <si>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</si>
  <si>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</si>
  <si>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</si>
  <si>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</si>
  <si>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</si>
  <si>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</si>
  <si>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</si>
  <si>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</si>
  <si>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</si>
  <si>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</si>
  <si>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</si>
  <si>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</si>
  <si>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</si>
  <si>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</si>
  <si>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</si>
  <si>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</si>
  <si>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</si>
  <si>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</si>
  <si>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</si>
  <si>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</si>
  <si>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</si>
  <si>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</si>
  <si>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</si>
  <si>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</si>
  <si>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</si>
  <si>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</si>
  <si>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</si>
  <si>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</si>
  <si>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</si>
  <si>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</si>
  <si>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</si>
  <si>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</si>
  <si>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</si>
  <si>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</si>
  <si>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</si>
  <si>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</si>
  <si>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</si>
  <si>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</si>
  <si>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</si>
  <si>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</si>
  <si>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</si>
  <si>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</si>
  <si>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</si>
  <si>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</si>
  <si>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</si>
  <si>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</si>
  <si>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</si>
  <si>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</si>
  <si>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</si>
  <si>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</si>
  <si>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</si>
  <si>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</si>
  <si>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</si>
  <si>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</si>
  <si>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</si>
  <si>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</si>
  <si>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</si>
  <si>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</si>
  <si>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</si>
  <si>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</si>
  <si>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</si>
  <si>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</si>
  <si>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</si>
  <si>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</si>
  <si>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</si>
  <si>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</si>
  <si>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</si>
  <si>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</si>
  <si>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</si>
  <si>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</si>
  <si>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</si>
  <si>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</si>
  <si>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</si>
  <si>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</si>
  <si>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</si>
  <si>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</si>
  <si>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</si>
  <si>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</si>
  <si>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</si>
  <si>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</si>
  <si>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</si>
  <si>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</si>
  <si>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</si>
  <si>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</si>
  <si>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</si>
  <si>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</si>
  <si>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</si>
  <si>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</si>
  <si>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</si>
  <si>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</si>
  <si>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</si>
  <si>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</si>
  <si>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</si>
  <si>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</si>
  <si>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</si>
  <si>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</si>
  <si>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</si>
  <si>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</si>
  <si>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</si>
  <si>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</si>
  <si>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</si>
  <si>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</si>
  <si>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</si>
  <si>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</si>
  <si>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</si>
  <si>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</si>
  <si>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</si>
  <si>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</si>
  <si>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</si>
  <si>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</si>
  <si>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</si>
  <si>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</si>
  <si>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</si>
  <si>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</si>
  <si>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</si>
  <si>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</si>
  <si>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</si>
  <si>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</si>
  <si>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</si>
  <si>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</si>
  <si>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</si>
  <si>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</si>
  <si>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</si>
  <si>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</si>
  <si>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</si>
  <si>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</si>
  <si>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</si>
  <si>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</si>
  <si>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</si>
  <si>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</si>
  <si>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</si>
  <si>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</si>
  <si>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</si>
  <si>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</si>
  <si>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</si>
  <si>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</si>
  <si>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</si>
  <si>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</si>
  <si>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</si>
  <si>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</si>
  <si>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</si>
  <si>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</si>
  <si>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</si>
  <si>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</si>
  <si>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</si>
  <si>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</si>
  <si>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</si>
  <si>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</si>
  <si>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</si>
  <si>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</si>
  <si>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</si>
  <si>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</si>
  <si>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</si>
  <si>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</si>
  <si>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</si>
  <si>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</si>
  <si>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</si>
  <si>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</si>
  <si>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</si>
  <si>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</si>
  <si>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</si>
  <si>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</si>
  <si>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</si>
  <si>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</si>
  <si>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</si>
  <si>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</si>
  <si>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</si>
  <si>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</si>
  <si>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</si>
  <si>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</si>
  <si>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</si>
  <si>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</si>
  <si>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</si>
  <si>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</si>
  <si>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</si>
  <si>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</si>
  <si>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</si>
  <si>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</si>
  <si>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</si>
  <si>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</si>
  <si>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</si>
  <si>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</si>
  <si>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</si>
  <si>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</si>
  <si>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</si>
  <si>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</si>
  <si>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</si>
  <si>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</si>
  <si>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</si>
  <si>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</si>
  <si>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</si>
  <si>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</si>
  <si>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</si>
  <si>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</si>
  <si>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</si>
  <si>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</si>
  <si>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</si>
  <si>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</si>
  <si>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</si>
  <si>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</si>
  <si>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</si>
  <si>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</si>
  <si>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</si>
  <si>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</si>
  <si>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</si>
  <si>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</si>
  <si>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</si>
  <si>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</si>
  <si>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</si>
  <si>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</si>
  <si>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</si>
  <si>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</si>
  <si>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</si>
  <si>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</si>
  <si>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</si>
  <si>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</si>
  <si>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</si>
  <si>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</si>
  <si>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</si>
  <si>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</si>
  <si>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</si>
  <si>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</si>
  <si>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</si>
  <si>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</si>
  <si>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</si>
  <si>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</si>
  <si>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</si>
  <si>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</si>
  <si>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</si>
  <si>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</si>
  <si>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</si>
  <si>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</si>
  <si>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</si>
  <si>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</si>
  <si>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</si>
  <si>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</si>
  <si>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</si>
  <si>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</si>
  <si>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</si>
  <si>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</si>
  <si>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</si>
  <si>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</si>
  <si>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</si>
  <si>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</si>
  <si>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</si>
  <si>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</si>
  <si>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</si>
  <si>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</si>
  <si>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</si>
  <si>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</si>
  <si>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</si>
  <si>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</si>
  <si>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</si>
  <si>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</si>
  <si>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</si>
  <si>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</si>
  <si>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</si>
  <si>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</si>
  <si>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</si>
  <si>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</si>
  <si>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</si>
  <si>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</si>
  <si>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</si>
  <si>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</si>
  <si>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</si>
  <si>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</si>
  <si>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</si>
  <si>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</si>
  <si>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</si>
  <si>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</si>
  <si>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</si>
  <si>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</si>
  <si>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</si>
  <si>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</si>
  <si>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</si>
  <si>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</si>
  <si>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</si>
  <si>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</si>
  <si>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</si>
  <si>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</si>
  <si>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</si>
  <si>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</si>
  <si>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</si>
  <si>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</si>
  <si>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</si>
  <si>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</si>
  <si>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</si>
  <si>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</si>
  <si>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</si>
  <si>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</si>
  <si>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</si>
  <si>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</si>
  <si>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</si>
  <si>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</si>
  <si>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</si>
  <si>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</si>
  <si>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</si>
  <si>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</si>
  <si>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</si>
  <si>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</si>
  <si>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</si>
  <si>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</si>
  <si>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</si>
  <si>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</si>
  <si>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</si>
  <si>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</si>
  <si>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</si>
  <si>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</si>
  <si>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</si>
  <si>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</si>
  <si>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</si>
  <si>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</si>
  <si>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</si>
  <si>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</si>
  <si>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</si>
  <si>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</si>
  <si>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</si>
  <si>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</si>
  <si>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</si>
  <si>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</si>
  <si>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</si>
  <si>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</si>
  <si>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</si>
  <si>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</si>
  <si>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</si>
  <si>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</si>
  <si>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</si>
  <si>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</si>
  <si>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</si>
  <si>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</si>
  <si>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</si>
  <si>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</si>
  <si>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</si>
  <si>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</si>
  <si>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</si>
  <si>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</si>
  <si>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</si>
  <si>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</si>
  <si>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</si>
  <si>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</si>
  <si>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</si>
  <si>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</si>
  <si>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</si>
  <si>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</si>
  <si>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</si>
  <si>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</si>
  <si>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</si>
  <si>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</si>
  <si>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</si>
  <si>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</si>
  <si>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</si>
  <si>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</si>
  <si>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</si>
  <si>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</si>
  <si>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</si>
  <si>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</si>
  <si>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</si>
  <si>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</si>
  <si>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</si>
  <si>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</si>
  <si>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</si>
  <si>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</si>
  <si>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</si>
  <si>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</si>
  <si>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</si>
  <si>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</si>
  <si>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</si>
  <si>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</si>
  <si>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</si>
  <si>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</si>
  <si>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</si>
  <si>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</si>
  <si>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</si>
  <si>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</si>
  <si>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</si>
  <si>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</si>
  <si>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</si>
  <si>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</si>
  <si>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</si>
  <si>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</si>
  <si>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</si>
  <si>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</si>
  <si>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</si>
  <si>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</si>
  <si>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</si>
  <si>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</si>
  <si>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</si>
  <si>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</si>
  <si>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</si>
  <si>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</si>
  <si>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</si>
  <si>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</si>
  <si>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</si>
  <si>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</si>
  <si>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</si>
  <si>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</si>
  <si>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</si>
  <si>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</si>
  <si>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</si>
  <si>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</si>
  <si>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</si>
  <si>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</si>
  <si>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</si>
  <si>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</si>
  <si>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</si>
  <si>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</si>
  <si>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</si>
  <si>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</si>
  <si>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</si>
  <si>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</si>
  <si>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</si>
  <si>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</si>
  <si>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</si>
  <si>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</si>
  <si>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</si>
  <si>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</si>
  <si>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</si>
  <si>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</si>
  <si>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</si>
  <si>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</si>
  <si>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</si>
  <si>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</si>
  <si>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</si>
  <si>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</si>
  <si>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</si>
  <si>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</si>
  <si>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</si>
  <si>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</si>
  <si>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</si>
  <si>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</si>
  <si>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</si>
  <si>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</si>
  <si>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</si>
  <si>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</si>
  <si>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</si>
  <si>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</si>
  <si>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</si>
  <si>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</si>
  <si>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</si>
  <si>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</si>
  <si>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</si>
  <si>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</si>
  <si>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</si>
  <si>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</si>
  <si>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</si>
  <si>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</si>
  <si>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</si>
  <si>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</si>
  <si>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</si>
  <si>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</si>
  <si>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</si>
  <si>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</si>
  <si>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</si>
  <si>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</si>
  <si>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</si>
  <si>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</si>
  <si>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</si>
  <si>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</si>
  <si>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</si>
  <si>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</si>
  <si>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</si>
  <si>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</si>
  <si>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</si>
  <si>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</si>
  <si>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</si>
  <si>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</si>
  <si>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</si>
  <si>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</si>
  <si>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</si>
  <si>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</si>
  <si>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</si>
  <si>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</si>
  <si>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</si>
  <si>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</si>
  <si>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</si>
  <si>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</si>
  <si>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</si>
  <si>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</si>
  <si>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</si>
  <si>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</si>
  <si>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</si>
  <si>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</si>
  <si>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</si>
  <si>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</si>
  <si>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</si>
  <si>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</si>
  <si>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</si>
  <si>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</si>
  <si>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</si>
  <si>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</si>
  <si>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</si>
  <si>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</si>
  <si>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</si>
  <si>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</si>
  <si>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</si>
  <si>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</si>
  <si>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</si>
  <si>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</si>
  <si>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</si>
  <si>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</si>
  <si>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</si>
  <si>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</si>
  <si>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</si>
  <si>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</si>
  <si>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</si>
  <si>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</si>
  <si>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</si>
  <si>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</si>
  <si>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</si>
  <si>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</si>
  <si>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</si>
  <si>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</si>
  <si>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</si>
  <si>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</si>
  <si>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</si>
  <si>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</si>
  <si>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</si>
  <si>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</si>
  <si>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</si>
  <si>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</si>
  <si>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</si>
  <si>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</si>
  <si>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</si>
  <si>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</si>
  <si>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</si>
  <si>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</si>
  <si>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</si>
  <si>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</si>
  <si>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</si>
  <si>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</si>
  <si>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</si>
  <si>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</si>
  <si>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</si>
  <si>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</si>
  <si>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</si>
  <si>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</si>
  <si>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</si>
  <si>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</si>
  <si>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</si>
  <si>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</si>
  <si>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</si>
  <si>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</si>
  <si>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</si>
  <si>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</si>
  <si>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</si>
  <si>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</si>
  <si>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</si>
  <si>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</si>
  <si>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</si>
  <si>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</si>
  <si>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</si>
  <si>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</si>
  <si>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</si>
  <si>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</si>
  <si>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</si>
  <si>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</si>
  <si>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</si>
  <si>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</si>
  <si>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</si>
  <si>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</si>
  <si>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</si>
  <si>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</si>
  <si>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</si>
  <si>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</si>
  <si>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</si>
  <si>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</si>
  <si>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</si>
  <si>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</si>
  <si>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</si>
  <si>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</si>
  <si>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</si>
  <si>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</si>
  <si>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</si>
  <si>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</si>
  <si>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</si>
  <si>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</si>
  <si>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</si>
  <si>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</si>
  <si>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</si>
  <si>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</si>
  <si>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</si>
  <si>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</si>
  <si>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</si>
  <si>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</si>
  <si>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</si>
  <si>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</si>
  <si>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</si>
  <si>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</si>
  <si>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</si>
  <si>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</si>
  <si>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</si>
  <si>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</si>
  <si>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</si>
  <si>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</si>
  <si>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</si>
  <si>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</si>
  <si>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</si>
  <si>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</si>
  <si>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</si>
  <si>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</si>
  <si>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</si>
  <si>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</si>
  <si>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</si>
  <si>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</si>
  <si>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</si>
  <si>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</si>
  <si>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</si>
  <si>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</si>
  <si>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</si>
  <si>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</si>
  <si>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</si>
  <si>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</si>
  <si>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</si>
  <si>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</si>
  <si>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</si>
  <si>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</si>
  <si>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</si>
  <si>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</si>
  <si>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</si>
  <si>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</si>
  <si>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</si>
  <si>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</si>
  <si>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</si>
  <si>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</si>
  <si>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</si>
  <si>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</si>
  <si>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</si>
  <si>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</si>
  <si>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</si>
  <si>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</si>
  <si>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</si>
  <si>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</si>
  <si>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</si>
  <si>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</si>
  <si>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</si>
  <si>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</si>
  <si>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</si>
  <si>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</si>
  <si>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</si>
  <si>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</si>
  <si>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</si>
  <si>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</si>
  <si>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</si>
  <si>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</si>
  <si>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</si>
  <si>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</si>
  <si>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</si>
  <si>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</si>
  <si>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</si>
  <si>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</si>
  <si>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</si>
  <si>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</si>
  <si>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</si>
  <si>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</si>
  <si>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</si>
  <si>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</si>
  <si>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</si>
  <si>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</si>
  <si>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</si>
  <si>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</si>
  <si>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</si>
  <si>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</si>
  <si>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</si>
  <si>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</si>
  <si>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</si>
  <si>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</si>
  <si>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</si>
  <si>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</si>
  <si>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</si>
  <si>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</si>
  <si>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</si>
  <si>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</si>
  <si>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</si>
  <si>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</si>
  <si>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</si>
  <si>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</si>
  <si>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</si>
  <si>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</si>
  <si>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</si>
  <si>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</si>
  <si>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</si>
  <si>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</si>
  <si>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</si>
  <si>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</si>
  <si>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</si>
  <si>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</si>
  <si>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</si>
  <si>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</si>
  <si>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</si>
  <si>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</si>
  <si>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</si>
  <si>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</si>
  <si>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</si>
  <si>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</si>
  <si>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</si>
  <si>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</si>
  <si>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</si>
  <si>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</si>
  <si>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</si>
  <si>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</si>
  <si>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</si>
  <si>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</si>
  <si>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</si>
  <si>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</si>
  <si>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</si>
  <si>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</si>
  <si>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</si>
  <si>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</si>
  <si>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</si>
  <si>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</si>
  <si>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</si>
  <si>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</si>
  <si>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</si>
  <si>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</si>
  <si>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</si>
  <si>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</si>
  <si>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</si>
  <si>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</si>
  <si>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</si>
  <si>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</si>
  <si>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</si>
  <si>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</si>
  <si>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</si>
  <si>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</si>
  <si>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</si>
  <si>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</si>
  <si>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</si>
  <si>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</si>
  <si>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</si>
  <si>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</si>
  <si>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</si>
  <si>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</si>
  <si>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</si>
  <si>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</si>
  <si>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</si>
  <si>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</si>
  <si>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</si>
  <si>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</si>
  <si>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</si>
  <si>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</si>
  <si>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</si>
  <si>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</si>
  <si>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</si>
  <si>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</si>
  <si>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</si>
  <si>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</si>
  <si>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</si>
  <si>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</si>
  <si>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</si>
  <si>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</si>
  <si>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</si>
  <si>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</si>
  <si>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</si>
  <si>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</si>
  <si>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</si>
  <si>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</si>
  <si>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</si>
  <si>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</si>
  <si>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</si>
  <si>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</si>
  <si>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</si>
  <si>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</si>
  <si>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</si>
  <si>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</si>
  <si>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</si>
  <si>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</si>
  <si>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</si>
  <si>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</si>
  <si>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</si>
  <si>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</si>
  <si>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</si>
  <si>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</si>
  <si>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</si>
  <si>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</si>
  <si>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</si>
  <si>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</si>
  <si>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</si>
  <si>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</si>
  <si>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</si>
  <si>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</si>
  <si>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</si>
  <si>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</si>
  <si>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</si>
  <si>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</si>
  <si>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</si>
  <si>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</si>
  <si>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</si>
  <si>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</si>
  <si>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</si>
  <si>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</si>
  <si>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</si>
  <si>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</si>
  <si>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</si>
  <si>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</si>
  <si>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</si>
  <si>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</si>
  <si>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</si>
  <si>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</si>
  <si>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</si>
  <si>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</si>
  <si>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</si>
  <si>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</si>
  <si>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</si>
  <si>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</si>
  <si>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</si>
  <si>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</si>
  <si>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</si>
  <si>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</si>
  <si>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</si>
  <si>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</si>
  <si>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</si>
  <si>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</si>
  <si>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</si>
  <si>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</si>
  <si>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</si>
  <si>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</si>
  <si>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</si>
  <si>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</si>
  <si>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</si>
  <si>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</si>
  <si>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</si>
  <si>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</si>
  <si>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</si>
  <si>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</si>
  <si>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</si>
  <si>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</si>
  <si>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</si>
  <si>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</si>
  <si>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</si>
  <si>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</si>
  <si>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</si>
  <si>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</si>
  <si>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</si>
  <si>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</si>
  <si>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</si>
  <si>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</si>
  <si>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</si>
  <si>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</si>
  <si>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</si>
  <si>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</si>
  <si>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</si>
  <si>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</si>
  <si>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</si>
  <si>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</si>
  <si>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</si>
  <si>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</si>
  <si>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</si>
  <si>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</si>
  <si>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</si>
  <si>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</si>
  <si>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</si>
  <si>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</si>
  <si>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</si>
  <si>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</si>
  <si>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</si>
  <si>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</si>
  <si>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</si>
  <si>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</si>
  <si>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</si>
  <si>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</si>
  <si>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</si>
  <si>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</si>
  <si>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</si>
  <si>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</si>
  <si>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</si>
  <si>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</si>
  <si>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</si>
  <si>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</si>
  <si>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</si>
  <si>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</si>
  <si>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</si>
  <si>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</si>
  <si>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</si>
  <si>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</si>
  <si>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</si>
  <si>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</si>
  <si>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</si>
  <si>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</si>
  <si>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</si>
  <si>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</si>
  <si>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</si>
  <si>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</si>
  <si>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</si>
  <si>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</si>
  <si>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</si>
  <si>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</si>
  <si>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</si>
  <si>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</si>
  <si>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</si>
  <si>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</si>
  <si>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</si>
  <si>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</si>
  <si>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</si>
  <si>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</si>
  <si>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</si>
  <si>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</si>
  <si>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</si>
  <si>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</si>
  <si>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</si>
  <si>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</si>
  <si>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</si>
  <si>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</si>
  <si>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</si>
  <si>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</si>
  <si>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</si>
  <si>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</si>
  <si>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</si>
  <si>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</si>
  <si>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</si>
  <si>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</si>
  <si>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</si>
  <si>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</si>
  <si>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</si>
  <si>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</si>
  <si>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</si>
  <si>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</si>
  <si>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</si>
  <si>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</si>
  <si>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</si>
  <si>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</si>
  <si>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</si>
  <si>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</si>
  <si>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</si>
  <si>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</si>
  <si>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</si>
  <si>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</si>
  <si>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</si>
  <si>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</si>
  <si>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</si>
  <si>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</si>
  <si>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</si>
  <si>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</si>
  <si>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</si>
  <si>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</si>
  <si>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</si>
  <si>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</si>
  <si>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</si>
  <si>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</si>
  <si>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</si>
  <si>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</si>
  <si>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</si>
  <si>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</si>
  <si>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</si>
  <si>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</si>
  <si>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</si>
  <si>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</si>
  <si>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</si>
  <si>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</si>
  <si>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</si>
  <si>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</si>
  <si>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</si>
  <si>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</si>
  <si>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</si>
  <si>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</si>
  <si>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</si>
  <si>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</si>
  <si>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</si>
  <si>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</si>
  <si>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</si>
  <si>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</si>
  <si>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</si>
  <si>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</si>
  <si>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</si>
  <si>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</si>
  <si>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</si>
  <si>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</si>
  <si>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</si>
  <si>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</si>
  <si>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</si>
  <si>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</si>
  <si>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</si>
  <si>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</si>
  <si>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</si>
  <si>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</si>
  <si>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</si>
  <si>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</si>
  <si>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</si>
  <si>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</si>
  <si>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</si>
  <si>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</si>
  <si>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</si>
  <si>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</si>
  <si>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</si>
  <si>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</si>
  <si>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</si>
  <si>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</si>
  <si>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</si>
  <si>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</si>
  <si>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</si>
  <si>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</si>
  <si>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</si>
  <si>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</si>
  <si>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</si>
  <si>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</si>
  <si>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</si>
  <si>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</si>
  <si>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</si>
  <si>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</si>
  <si>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</si>
  <si>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</si>
  <si>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</si>
  <si>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</si>
  <si>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</si>
  <si>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</si>
  <si>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</si>
  <si>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</si>
  <si>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</si>
  <si>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</si>
  <si>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</si>
  <si>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</si>
  <si>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</si>
  <si>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</si>
  <si>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</si>
  <si>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</si>
  <si>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</si>
  <si>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</si>
  <si>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</si>
  <si>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</si>
  <si>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</si>
  <si>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</si>
  <si>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</si>
  <si>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</si>
  <si>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</si>
  <si>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</si>
  <si>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</si>
  <si>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</si>
  <si>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</si>
  <si>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</si>
  <si>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</si>
  <si>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</si>
  <si>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</si>
  <si>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</si>
  <si>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</si>
  <si>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</si>
  <si>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</si>
  <si>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</si>
  <si>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</si>
  <si>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</si>
  <si>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</si>
  <si>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</si>
  <si>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</si>
  <si>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</si>
  <si>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</si>
  <si>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</si>
  <si>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</si>
  <si>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</si>
  <si>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</si>
  <si>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</si>
  <si>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</si>
  <si>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</si>
  <si>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</si>
  <si>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</si>
  <si>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</si>
  <si>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</si>
  <si>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</si>
  <si>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</si>
  <si>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</si>
  <si>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</si>
  <si>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</si>
  <si>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</si>
  <si>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</si>
  <si>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</si>
  <si>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</si>
  <si>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</si>
  <si>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</si>
  <si>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</si>
  <si>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</si>
  <si>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</si>
  <si>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</si>
  <si>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</si>
  <si>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</si>
  <si>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</si>
  <si>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</si>
  <si>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</si>
  <si>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</si>
  <si>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</si>
  <si>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</si>
  <si>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</si>
  <si>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</si>
  <si>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</si>
  <si>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</si>
  <si>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</si>
  <si>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</si>
  <si>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</si>
  <si>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</si>
  <si>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</si>
  <si>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</si>
  <si>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</si>
  <si>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</si>
  <si>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</si>
  <si>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</si>
  <si>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</si>
  <si>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</si>
  <si>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</si>
  <si>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</si>
  <si>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</si>
  <si>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</si>
  <si>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</si>
  <si>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</si>
  <si>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</si>
  <si>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</si>
  <si>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</si>
  <si>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</si>
  <si>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</si>
  <si>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</si>
  <si>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</si>
  <si>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</si>
  <si>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</si>
  <si>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</si>
  <si>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</si>
  <si>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</si>
  <si>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</si>
  <si>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</si>
  <si>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</si>
  <si>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</si>
  <si>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</si>
  <si>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</si>
  <si>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</si>
  <si>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</si>
  <si>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</si>
  <si>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</si>
  <si>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</si>
  <si>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</si>
  <si>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</si>
  <si>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</si>
  <si>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</si>
  <si>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</si>
  <si>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</si>
  <si>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</si>
  <si>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</si>
  <si>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</si>
  <si>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</si>
  <si>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</si>
  <si>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</si>
  <si>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</si>
  <si>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</si>
  <si>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</si>
  <si>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</si>
  <si>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</si>
  <si>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</si>
  <si>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</si>
  <si>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</si>
  <si>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</si>
  <si>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</si>
  <si>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</si>
  <si>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</si>
  <si>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</si>
  <si>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</si>
  <si>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</si>
  <si>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</si>
  <si>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</si>
  <si>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</si>
  <si>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</si>
  <si>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</si>
  <si>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</si>
  <si>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</si>
  <si>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</si>
  <si>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</si>
  <si>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</si>
  <si>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</si>
  <si>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</si>
  <si>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</si>
  <si>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</si>
  <si>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</si>
  <si>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</si>
  <si>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</si>
  <si>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</si>
  <si>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</si>
  <si>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</si>
  <si>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</si>
  <si>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</si>
  <si>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</si>
  <si>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</si>
  <si>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</si>
  <si>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</si>
  <si>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</si>
  <si>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</si>
  <si>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</si>
  <si>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</si>
  <si>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</si>
  <si>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</si>
  <si>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</si>
  <si>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</si>
  <si>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</si>
  <si>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</si>
  <si>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</si>
  <si>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</si>
  <si>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</si>
  <si>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</si>
  <si>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</si>
  <si>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</si>
  <si>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</si>
  <si>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</si>
  <si>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</si>
  <si>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</si>
  <si>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</si>
  <si>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</si>
  <si>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</si>
  <si>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</si>
  <si>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</si>
  <si>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</si>
  <si>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</si>
  <si>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</si>
  <si>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</si>
  <si>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</si>
  <si>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</si>
  <si>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</si>
  <si>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</si>
  <si>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</si>
  <si>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</si>
  <si>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</si>
  <si>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</si>
  <si>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</si>
  <si>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</si>
  <si>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</si>
  <si>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</si>
  <si>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</si>
  <si>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</si>
  <si>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</si>
  <si>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</si>
  <si>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</si>
  <si>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</si>
  <si>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</si>
  <si>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</si>
  <si>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</si>
  <si>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</si>
  <si>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</si>
  <si>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</si>
  <si>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</si>
  <si>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</si>
  <si>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</si>
  <si>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</si>
  <si>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</si>
  <si>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</si>
  <si>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</si>
  <si>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</si>
  <si>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</si>
  <si>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</si>
  <si>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</si>
  <si>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</si>
  <si>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</si>
  <si>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</si>
  <si>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</si>
  <si>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</si>
  <si>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</si>
  <si>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</si>
  <si>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</si>
  <si>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</si>
  <si>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</si>
  <si>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</si>
  <si>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</si>
  <si>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</si>
  <si>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</si>
  <si>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</si>
  <si>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</si>
  <si>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</si>
  <si>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</si>
  <si>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</si>
  <si>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</si>
  <si>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</si>
  <si>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</si>
  <si>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</si>
  <si>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</si>
  <si>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</si>
  <si>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</si>
  <si>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</si>
  <si>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</si>
  <si>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</si>
  <si>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</si>
  <si>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</si>
  <si>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</si>
  <si>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</si>
  <si>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</si>
  <si>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</si>
  <si>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</si>
  <si>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</si>
  <si>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</si>
  <si>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</si>
  <si>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</si>
  <si>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</si>
  <si>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</si>
  <si>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</si>
  <si>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</si>
  <si>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</si>
  <si>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</si>
  <si>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</si>
  <si>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</si>
  <si>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</si>
  <si>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</si>
  <si>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</si>
  <si>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</si>
  <si>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</si>
  <si>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</si>
  <si>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</si>
  <si>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</si>
  <si>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</si>
  <si>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</si>
  <si>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</si>
  <si>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</si>
  <si>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</si>
  <si>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</si>
  <si>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</si>
  <si>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</si>
  <si>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</si>
  <si>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</si>
  <si>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</si>
  <si>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</si>
  <si>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</si>
  <si>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</si>
  <si>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</si>
  <si>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</si>
  <si>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</si>
  <si>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</si>
  <si>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</si>
  <si>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</si>
  <si>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</si>
  <si>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</si>
  <si>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</si>
  <si>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</si>
  <si>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</si>
  <si>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</si>
  <si>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</si>
  <si>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</si>
  <si>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</si>
  <si>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</si>
  <si>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</si>
  <si>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</si>
  <si>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</si>
  <si>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</si>
  <si>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</si>
  <si>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</si>
  <si>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</si>
  <si>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</si>
  <si>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</si>
  <si>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</si>
  <si>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</si>
  <si>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</si>
  <si>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</si>
  <si>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</si>
  <si>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</si>
  <si>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</si>
  <si>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</si>
  <si>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</si>
  <si>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</si>
  <si>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</si>
  <si>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</si>
  <si>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</si>
  <si>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</si>
  <si>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</si>
  <si>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</si>
  <si>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</si>
  <si>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</si>
  <si>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</si>
  <si>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</si>
  <si>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</si>
  <si>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</si>
  <si>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</si>
  <si>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</si>
  <si>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</si>
  <si>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</si>
  <si>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</si>
  <si>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</si>
  <si>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</si>
  <si>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</si>
  <si>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</si>
  <si>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</si>
  <si>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</si>
  <si>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</si>
  <si>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</si>
  <si>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</si>
  <si>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</si>
  <si>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</si>
  <si>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</si>
  <si>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</si>
  <si>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</si>
  <si>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</si>
  <si>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</si>
  <si>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</si>
  <si>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</si>
  <si>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</si>
  <si>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</si>
  <si>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</si>
  <si>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</si>
  <si>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</si>
  <si>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</si>
  <si>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</si>
  <si>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</si>
  <si>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</si>
  <si>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</si>
  <si>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</si>
  <si>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</si>
  <si>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</si>
  <si>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</si>
  <si>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</si>
  <si>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</si>
  <si>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</si>
  <si>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</si>
  <si>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</si>
  <si>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</si>
  <si>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</si>
  <si>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</si>
  <si>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</si>
  <si>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</si>
  <si>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</si>
  <si>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</si>
  <si>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</si>
  <si>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</si>
  <si>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</si>
  <si>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</si>
  <si>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</si>
  <si>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</si>
  <si>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</si>
  <si>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</si>
  <si>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</si>
  <si>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</si>
  <si>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</si>
  <si>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</si>
  <si>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</si>
  <si>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</si>
  <si>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</si>
  <si>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</si>
  <si>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</si>
  <si>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</si>
  <si>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</si>
  <si>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</si>
  <si>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</si>
  <si>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</si>
  <si>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</si>
  <si>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</si>
  <si>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</si>
  <si>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</si>
  <si>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</si>
  <si>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</si>
  <si>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</si>
  <si>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</si>
  <si>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</si>
  <si>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</si>
  <si>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</si>
  <si>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</si>
  <si>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</si>
  <si>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</si>
  <si>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</si>
  <si>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</si>
  <si>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</si>
  <si>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</si>
  <si>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</si>
  <si>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</si>
  <si>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</si>
  <si>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</si>
  <si>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</si>
  <si>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</si>
  <si>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</si>
  <si>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</si>
  <si>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</si>
  <si>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</si>
  <si>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</si>
  <si>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</si>
  <si>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</si>
  <si>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</si>
  <si>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</si>
  <si>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</si>
  <si>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</si>
  <si>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</si>
  <si>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</si>
  <si>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</si>
  <si>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</si>
  <si>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</si>
  <si>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</si>
  <si>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</si>
  <si>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</si>
  <si>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</si>
  <si>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</si>
  <si>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</si>
  <si>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</si>
  <si>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</si>
  <si>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</si>
  <si>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</si>
  <si>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</si>
  <si>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</si>
  <si>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</si>
  <si>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</si>
  <si>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</si>
  <si>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</si>
  <si>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</si>
  <si>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</si>
  <si>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</si>
  <si>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</si>
  <si>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</si>
  <si>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</si>
  <si>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</si>
  <si>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</si>
  <si>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</si>
  <si>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</si>
  <si>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</si>
  <si>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</si>
  <si>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</si>
  <si>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</si>
  <si>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</si>
  <si>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</si>
  <si>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</si>
  <si>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</si>
  <si>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</si>
  <si>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</si>
  <si>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</si>
  <si>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</si>
  <si>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</si>
  <si>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</si>
  <si>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</si>
  <si>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</si>
  <si>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</si>
  <si>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</si>
  <si>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</si>
  <si>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</si>
  <si>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</si>
  <si>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</si>
  <si>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</si>
  <si>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</si>
  <si>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</si>
  <si>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</si>
  <si>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</si>
  <si>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</si>
  <si>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</si>
  <si>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</si>
  <si>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</si>
  <si>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</si>
  <si>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</si>
  <si>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</si>
  <si>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</si>
  <si>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</si>
  <si>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</si>
  <si>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</si>
  <si>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</si>
  <si>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</si>
  <si>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</si>
  <si>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</si>
  <si>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</si>
  <si>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</si>
  <si>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</si>
  <si>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</si>
  <si>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</si>
  <si>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</si>
  <si>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</si>
  <si>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</si>
  <si>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</si>
  <si>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</si>
  <si>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</si>
  <si>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</si>
  <si>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</si>
  <si>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</si>
  <si>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</si>
  <si>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</si>
  <si>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</si>
  <si>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</si>
  <si>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</si>
  <si>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</si>
  <si>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</si>
  <si>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</si>
  <si>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</si>
  <si>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</si>
  <si>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</si>
  <si>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</si>
  <si>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</si>
  <si>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</si>
  <si>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</si>
  <si>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</si>
  <si>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</si>
  <si>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</si>
  <si>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</si>
  <si>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</si>
  <si>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</si>
  <si>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</si>
  <si>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</si>
  <si>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</si>
  <si>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</si>
  <si>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</si>
  <si>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</si>
  <si>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</si>
  <si>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</si>
  <si>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</si>
  <si>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</si>
  <si>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</si>
  <si>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</si>
  <si>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</si>
  <si>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</si>
  <si>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</si>
  <si>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</si>
  <si>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</si>
  <si>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</si>
  <si>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</si>
  <si>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</si>
  <si>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</si>
  <si>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</si>
  <si>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</si>
  <si>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</si>
  <si>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</si>
  <si>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</si>
  <si>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</si>
  <si>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</si>
  <si>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</si>
  <si>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</si>
  <si>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</si>
  <si>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</si>
  <si>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</si>
  <si>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</si>
  <si>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</si>
  <si>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</si>
  <si>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</si>
  <si>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</si>
  <si>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</si>
  <si>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</si>
  <si>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</si>
  <si>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</si>
  <si>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</si>
  <si>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</si>
  <si>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</si>
  <si>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</si>
  <si>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</si>
  <si>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</si>
  <si>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</si>
  <si>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</si>
  <si>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</si>
  <si>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</si>
  <si>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</si>
  <si>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</si>
  <si>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</si>
  <si>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</si>
  <si>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</si>
  <si>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</si>
  <si>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</si>
  <si>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</si>
  <si>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</si>
  <si>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</si>
  <si>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</si>
  <si>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</si>
  <si>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</si>
  <si>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</si>
  <si>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</si>
  <si>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</si>
  <si>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</si>
  <si>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</si>
  <si>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</si>
  <si>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</si>
  <si>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</si>
  <si>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</si>
  <si>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</si>
  <si>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</si>
  <si>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</si>
  <si>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</si>
  <si>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</si>
  <si>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</si>
  <si>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</si>
  <si>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</si>
  <si>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</si>
  <si>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</si>
  <si>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</si>
  <si>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</si>
  <si>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</si>
  <si>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</si>
  <si>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</si>
  <si>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</si>
  <si>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</si>
  <si>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</si>
  <si>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</si>
  <si>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</si>
  <si>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</si>
  <si>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</si>
  <si>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</si>
  <si>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</si>
  <si>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</si>
  <si>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</si>
  <si>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</si>
  <si>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</si>
  <si>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</si>
  <si>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</si>
  <si>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</si>
  <si>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</si>
  <si>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</si>
  <si>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</si>
  <si>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</si>
  <si>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</si>
  <si>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</si>
  <si>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</si>
  <si>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</si>
  <si>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</si>
  <si>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</si>
  <si>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</si>
  <si>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</si>
  <si>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</si>
  <si>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</si>
  <si>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</si>
  <si>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</si>
  <si>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</si>
  <si>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</si>
  <si>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</si>
  <si>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</si>
  <si>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</si>
  <si>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</si>
  <si>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</si>
  <si>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</si>
  <si>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</si>
  <si>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</si>
  <si>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</si>
  <si>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</si>
  <si>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</si>
  <si>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</si>
  <si>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</si>
  <si>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</si>
  <si>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</si>
  <si>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</si>
  <si>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</si>
  <si>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</si>
  <si>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</si>
  <si>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</si>
  <si>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</si>
  <si>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</si>
  <si>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</si>
  <si>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</si>
  <si>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</si>
  <si>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</si>
  <si>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</si>
  <si>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</si>
  <si>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</si>
  <si>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</si>
  <si>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</si>
  <si>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</si>
  <si>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</si>
  <si>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</si>
  <si>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</si>
  <si>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</si>
  <si>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</si>
  <si>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</si>
  <si>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</si>
  <si>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</si>
  <si>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</si>
  <si>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</si>
  <si>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</si>
  <si>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</si>
  <si>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</si>
  <si>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</si>
  <si>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</si>
  <si>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</si>
  <si>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</si>
  <si>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</si>
  <si>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</si>
  <si>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</si>
  <si>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</si>
  <si>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</si>
  <si>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</si>
  <si>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</si>
  <si>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</si>
  <si>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</si>
  <si>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</si>
  <si>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</si>
  <si>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</si>
  <si>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</si>
  <si>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</si>
  <si>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</si>
  <si>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</si>
  <si>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</si>
  <si>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</si>
  <si>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</si>
  <si>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</si>
  <si>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</si>
  <si>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</si>
  <si>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</si>
  <si>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</si>
  <si>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</si>
  <si>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</si>
  <si>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</si>
  <si>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</si>
  <si>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</si>
  <si>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</si>
  <si>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</si>
  <si>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</si>
  <si>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</si>
  <si>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</si>
  <si>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</si>
  <si>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</si>
  <si>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</si>
  <si>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</si>
  <si>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</si>
  <si>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</si>
  <si>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</si>
  <si>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</si>
  <si>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</si>
  <si>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</si>
  <si>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</si>
  <si>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</si>
  <si>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</si>
  <si>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</si>
  <si>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</si>
  <si>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</si>
  <si>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</si>
  <si>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</si>
  <si>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</si>
  <si>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</si>
  <si>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</si>
  <si>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</si>
  <si>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</si>
  <si>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</si>
  <si>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</si>
  <si>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</si>
  <si>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</si>
  <si>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</si>
  <si>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</si>
  <si>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</si>
  <si>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</si>
  <si>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</si>
  <si>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</si>
  <si>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</si>
  <si>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</si>
  <si>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</si>
  <si>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</si>
  <si>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</si>
  <si>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</si>
  <si>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</si>
  <si>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</si>
  <si>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</si>
  <si>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</si>
  <si>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</si>
  <si>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</si>
  <si>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</si>
  <si>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</si>
  <si>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</si>
  <si>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</si>
  <si>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</si>
  <si>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</si>
  <si>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</si>
  <si>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</si>
  <si>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</si>
  <si>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</si>
  <si>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</si>
  <si>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</si>
  <si>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</si>
  <si>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</si>
  <si>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</si>
  <si>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</si>
  <si>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</si>
  <si>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</si>
  <si>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</si>
  <si>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</si>
  <si>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</si>
  <si>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</si>
  <si>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</si>
  <si>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</si>
  <si>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</si>
  <si>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</si>
  <si>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</si>
  <si>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</si>
  <si>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</si>
  <si>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</si>
  <si>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</si>
  <si>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</si>
  <si>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</si>
  <si>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</si>
  <si>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</si>
  <si>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</si>
  <si>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</si>
  <si>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</si>
  <si>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</si>
  <si>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</si>
  <si>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</si>
  <si>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</si>
  <si>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</si>
  <si>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</si>
  <si>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</si>
  <si>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</si>
  <si>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</si>
  <si>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</si>
  <si>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</si>
  <si>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</si>
  <si>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</si>
  <si>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</si>
  <si>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</si>
  <si>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</si>
  <si>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</si>
  <si>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</si>
  <si>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</si>
  <si>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</si>
  <si>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</si>
  <si>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</si>
  <si>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</si>
  <si>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</si>
  <si>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</si>
  <si>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</si>
  <si>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</si>
  <si>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</si>
  <si>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</si>
  <si>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</si>
  <si>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</si>
  <si>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</si>
  <si>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</si>
  <si>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</si>
  <si>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</si>
  <si>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</si>
  <si>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</si>
  <si>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</si>
  <si>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</si>
  <si>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</si>
  <si>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</si>
  <si>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</si>
  <si>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</si>
  <si>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</si>
  <si>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</si>
  <si>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</si>
  <si>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</si>
  <si>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</si>
  <si>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</si>
  <si>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</si>
  <si>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</si>
  <si>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</si>
  <si>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</si>
  <si>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</si>
  <si>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</si>
  <si>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</si>
  <si>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</si>
  <si>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</si>
  <si>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</si>
  <si>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</si>
  <si>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</si>
  <si>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</si>
  <si>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</si>
  <si>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</si>
  <si>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</si>
  <si>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</si>
  <si>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</si>
  <si>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</si>
  <si>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</si>
  <si>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</si>
  <si>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</si>
  <si>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</si>
  <si>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</si>
  <si>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</si>
  <si>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</si>
  <si>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</si>
  <si>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</si>
  <si>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</si>
  <si>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</si>
  <si>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</si>
  <si>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</si>
  <si>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</si>
  <si>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</si>
  <si>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</si>
  <si>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</si>
  <si>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</si>
  <si>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</si>
  <si>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</si>
  <si>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</si>
  <si>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</si>
  <si>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</si>
  <si>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</si>
  <si>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</si>
  <si>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</si>
  <si>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</si>
  <si>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</si>
  <si>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</si>
  <si>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</si>
  <si>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</si>
  <si>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</si>
  <si>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</si>
  <si>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</si>
  <si>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</si>
  <si>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</si>
  <si>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</si>
  <si>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</si>
  <si>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</si>
  <si>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</si>
  <si>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</si>
  <si>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</si>
  <si>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</si>
  <si>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</si>
  <si>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</si>
  <si>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</si>
  <si>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</si>
  <si>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</si>
  <si>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</si>
  <si>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</si>
  <si>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</si>
  <si>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</si>
  <si>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</si>
  <si>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</si>
  <si>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</si>
  <si>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</si>
  <si>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</si>
  <si>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</si>
  <si>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</si>
  <si>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</si>
  <si>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</si>
  <si>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</si>
  <si>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</si>
  <si>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</si>
  <si>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</si>
  <si>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</si>
  <si>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</si>
  <si>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</si>
  <si>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</si>
  <si>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</si>
  <si>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</si>
  <si>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</si>
  <si>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</si>
  <si>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</si>
  <si>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</si>
  <si>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</si>
  <si>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</si>
  <si>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</si>
  <si>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</si>
  <si>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</si>
  <si>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</si>
  <si>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</si>
  <si>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</si>
  <si>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</si>
  <si>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</si>
  <si>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</si>
  <si>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</si>
  <si>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</si>
  <si>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</si>
  <si>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</si>
  <si>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</si>
  <si>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</si>
  <si>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</si>
  <si>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</si>
  <si>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</si>
  <si>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</si>
  <si>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</si>
  <si>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</si>
  <si>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</si>
  <si>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</si>
  <si>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</si>
  <si>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</si>
  <si>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</si>
  <si>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</si>
  <si>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</si>
  <si>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</si>
  <si>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</si>
  <si>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</si>
  <si>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</si>
  <si>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</si>
  <si>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</si>
  <si>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</si>
  <si>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</si>
  <si>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</si>
  <si>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</si>
  <si>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</si>
  <si>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</si>
  <si>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</si>
  <si>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</si>
  <si>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</si>
  <si>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</si>
  <si>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</si>
  <si>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</si>
  <si>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</si>
  <si>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</si>
  <si>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</si>
  <si>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</si>
  <si>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</si>
  <si>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</si>
  <si>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</si>
  <si>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</si>
  <si>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</si>
  <si>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</si>
  <si>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</si>
  <si>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</si>
  <si>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</si>
  <si>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</si>
  <si>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</si>
  <si>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</si>
  <si>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</si>
  <si>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</si>
  <si>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</si>
  <si>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</si>
  <si>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</si>
  <si>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</si>
  <si>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</si>
  <si>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</si>
  <si>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</si>
  <si>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</si>
  <si>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</si>
  <si>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</si>
  <si>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</si>
  <si>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</si>
  <si>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</si>
  <si>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</si>
  <si>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</si>
  <si>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</si>
  <si>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</si>
  <si>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</si>
  <si>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</si>
  <si>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</si>
  <si>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</si>
  <si>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</si>
  <si>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</si>
  <si>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</si>
  <si>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</si>
  <si>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</si>
  <si>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</si>
  <si>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</si>
  <si>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</si>
  <si>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</si>
  <si>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</si>
  <si>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</si>
  <si>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</si>
  <si>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</si>
  <si>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</si>
  <si>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</si>
  <si>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</si>
  <si>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</si>
  <si>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</si>
  <si>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</si>
  <si>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</si>
  <si>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</si>
  <si>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</si>
  <si>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</si>
  <si>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</si>
  <si>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</si>
  <si>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</si>
  <si>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</si>
  <si>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</si>
  <si>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</si>
  <si>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</si>
  <si>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</si>
  <si>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</si>
  <si>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</si>
  <si>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</si>
  <si>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</si>
  <si>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</si>
  <si>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</si>
  <si>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</si>
  <si>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</si>
  <si>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</si>
  <si>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</si>
  <si>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</si>
  <si>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</si>
  <si>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</si>
  <si>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</si>
  <si>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</si>
  <si>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</si>
  <si>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</si>
  <si>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</si>
  <si>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</si>
  <si>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</si>
  <si>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</si>
  <si>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</si>
  <si>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</si>
  <si>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</si>
  <si>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</si>
  <si>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</si>
  <si>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</si>
  <si>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</si>
  <si>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</si>
  <si>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</si>
  <si>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</si>
  <si>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</si>
  <si>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</si>
  <si>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</si>
  <si>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</si>
  <si>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</si>
  <si>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</si>
  <si>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</si>
  <si>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</si>
  <si>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</si>
  <si>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</si>
  <si>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</si>
  <si>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</si>
  <si>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</si>
  <si>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</si>
  <si>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</si>
  <si>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</si>
  <si>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</si>
  <si>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</si>
  <si>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</si>
  <si>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</si>
  <si>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</si>
  <si>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</si>
  <si>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</si>
  <si>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</si>
  <si>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</si>
  <si>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</si>
  <si>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</si>
  <si>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</si>
  <si>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</si>
  <si>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</si>
  <si>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</si>
  <si>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</si>
  <si>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</si>
  <si>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</si>
  <si>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</si>
  <si>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</si>
  <si>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</si>
  <si>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</si>
  <si>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</si>
  <si>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</si>
  <si>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</si>
  <si>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</si>
  <si>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</si>
  <si>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</si>
  <si>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</si>
  <si>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</si>
  <si>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</si>
  <si>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</si>
  <si>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</si>
  <si>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</si>
  <si>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</si>
  <si>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</si>
  <si>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</si>
  <si>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</si>
  <si>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</si>
  <si>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</si>
  <si>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</si>
  <si>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</si>
  <si>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</si>
  <si>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</si>
  <si>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</si>
  <si>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</si>
  <si>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</si>
  <si>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</si>
  <si>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</si>
  <si>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</si>
  <si>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</si>
  <si>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</si>
  <si>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</si>
  <si>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</si>
  <si>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</si>
  <si>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</si>
  <si>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</si>
  <si>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</si>
  <si>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</si>
  <si>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</si>
  <si>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</si>
  <si>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</si>
  <si>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</si>
  <si>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</si>
  <si>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</si>
  <si>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</si>
  <si>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</si>
  <si>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</si>
  <si>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</si>
  <si>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</si>
  <si>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</si>
  <si>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</si>
  <si>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</si>
  <si>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</si>
  <si>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</si>
  <si>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</si>
  <si>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</si>
  <si>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</si>
  <si>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</si>
  <si>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</si>
  <si>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</si>
  <si>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</si>
  <si>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</si>
  <si>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</si>
  <si>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</si>
  <si>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</si>
  <si>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</si>
  <si>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</si>
  <si>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</si>
  <si>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</si>
  <si>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</si>
  <si>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</si>
  <si>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</si>
  <si>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</si>
  <si>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</si>
  <si>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</si>
  <si>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</si>
  <si>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</si>
  <si>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</si>
  <si>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</si>
  <si>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</si>
  <si>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</si>
  <si>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</si>
  <si>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</si>
  <si>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</si>
  <si>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</si>
  <si>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</si>
  <si>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</si>
  <si>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</si>
  <si>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</si>
  <si>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</si>
  <si>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</si>
  <si>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</si>
  <si>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</si>
  <si>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</si>
  <si>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</si>
  <si>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</si>
  <si>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</si>
  <si>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</si>
  <si>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</si>
  <si>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</si>
  <si>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</si>
  <si>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</si>
  <si>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</si>
  <si>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</si>
  <si>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</si>
  <si>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</si>
  <si>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</si>
  <si>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</si>
  <si>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</si>
  <si>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</si>
  <si>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</si>
  <si>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</si>
  <si>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</si>
  <si>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</si>
  <si>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</si>
  <si>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</si>
  <si>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</si>
  <si>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</si>
  <si>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</si>
  <si>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</si>
  <si>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</si>
  <si>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</si>
  <si>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</si>
  <si>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</si>
  <si>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</si>
  <si>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</si>
  <si>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</si>
  <si>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</si>
  <si>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</si>
  <si>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</si>
  <si>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</si>
  <si>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</si>
  <si>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</si>
  <si>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</si>
  <si>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</si>
  <si>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</si>
  <si>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</si>
  <si>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</si>
  <si>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</si>
  <si>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</si>
  <si>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</si>
  <si>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</si>
  <si>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</si>
  <si>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</si>
  <si>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</si>
  <si>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</si>
  <si>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</si>
  <si>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</si>
  <si>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</si>
  <si>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</si>
  <si>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</si>
  <si>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</si>
  <si>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</si>
  <si>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</si>
  <si>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</si>
  <si>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</si>
  <si>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</si>
  <si>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</si>
  <si>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</si>
  <si>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</si>
  <si>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</si>
  <si>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</si>
  <si>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</si>
  <si>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</si>
  <si>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</si>
  <si>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</si>
  <si>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</si>
  <si>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</si>
  <si>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</si>
  <si>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</si>
  <si>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</si>
  <si>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</si>
  <si>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</si>
  <si>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</si>
  <si>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</si>
  <si>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</si>
  <si>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</si>
  <si>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</si>
  <si>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</si>
  <si>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</si>
  <si>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</si>
  <si>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</si>
  <si>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</si>
  <si>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</si>
  <si>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</si>
  <si>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</si>
  <si>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</si>
  <si>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</si>
  <si>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</si>
  <si>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</si>
  <si>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</si>
  <si>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</si>
  <si>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</si>
  <si>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</si>
  <si>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</si>
  <si>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</si>
  <si>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</si>
  <si>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</si>
  <si>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</si>
  <si>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</si>
  <si>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</si>
  <si>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</si>
  <si>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</si>
  <si>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</si>
  <si>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</si>
  <si>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</si>
  <si>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</si>
  <si>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</si>
  <si>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</si>
  <si>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</si>
  <si>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</si>
  <si>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</si>
  <si>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</si>
  <si>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</si>
  <si>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</si>
  <si>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</si>
  <si>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</si>
  <si>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</si>
  <si>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</si>
  <si>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</si>
  <si>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</si>
  <si>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</si>
  <si>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</si>
  <si>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</si>
  <si>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</si>
  <si>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</si>
  <si>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</si>
  <si>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</si>
  <si>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</si>
  <si>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</si>
  <si>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</si>
  <si>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</si>
  <si>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</si>
  <si>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</si>
  <si>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</si>
  <si>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</si>
  <si>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</si>
  <si>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</si>
  <si>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</si>
  <si>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</si>
  <si>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</si>
  <si>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</si>
  <si>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</si>
  <si>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</si>
  <si>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</si>
  <si>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</si>
  <si>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</si>
  <si>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</si>
  <si>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</si>
  <si>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</si>
  <si>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</si>
  <si>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</si>
  <si>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</si>
  <si>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</si>
  <si>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</si>
  <si>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</si>
  <si>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</si>
  <si>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</si>
  <si>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</si>
  <si>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</si>
  <si>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</si>
  <si>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</si>
  <si>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</si>
  <si>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</si>
  <si>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</si>
  <si>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</si>
  <si>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</si>
  <si>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</si>
  <si>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</si>
  <si>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</si>
  <si>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</si>
  <si>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</si>
  <si>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</si>
  <si>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</si>
  <si>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</si>
  <si>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</si>
  <si>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</si>
  <si>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</si>
  <si>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</si>
  <si>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</si>
  <si>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</si>
  <si>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</si>
  <si>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</si>
  <si>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</si>
  <si>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</si>
  <si>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</si>
  <si>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</si>
  <si>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</si>
  <si>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</si>
  <si>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</si>
  <si>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</si>
  <si>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</si>
  <si>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</si>
  <si>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</si>
  <si>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</si>
  <si>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</si>
  <si>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</si>
  <si>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</si>
  <si>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</si>
  <si>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</si>
  <si>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</si>
  <si>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</si>
  <si>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</si>
  <si>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</si>
  <si>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</si>
  <si>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</si>
  <si>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</si>
  <si>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</si>
  <si>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</si>
  <si>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</si>
  <si>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</si>
  <si>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</si>
  <si>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</si>
  <si>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</si>
  <si>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</si>
  <si>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</si>
  <si>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</si>
  <si>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</si>
  <si>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</si>
  <si>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</si>
  <si>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</si>
  <si>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</si>
  <si>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</si>
  <si>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</si>
  <si>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</si>
  <si>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</si>
  <si>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</si>
  <si>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</si>
  <si>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</si>
  <si>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</si>
  <si>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</si>
  <si>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</si>
  <si>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</si>
  <si>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</si>
  <si>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</si>
  <si>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</si>
  <si>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</si>
  <si>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</si>
  <si>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</si>
  <si>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</si>
  <si>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</si>
  <si>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</si>
  <si>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</si>
  <si>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</si>
  <si>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</si>
  <si>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</si>
  <si>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</si>
  <si>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</si>
  <si>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</si>
  <si>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</si>
  <si>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</si>
  <si>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</si>
  <si>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</si>
  <si>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</si>
  <si>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</si>
  <si>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</si>
  <si>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</si>
  <si>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</si>
  <si>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</si>
  <si>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</si>
  <si>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</si>
  <si>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</si>
  <si>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</si>
  <si>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</si>
  <si>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</si>
  <si>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</si>
  <si>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</si>
  <si>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</si>
  <si>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</si>
  <si>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</si>
  <si>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</si>
  <si>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</si>
  <si>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</si>
  <si>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</si>
  <si>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</si>
  <si>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</si>
  <si>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</si>
  <si>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</si>
  <si>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</si>
  <si>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</si>
  <si>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</si>
  <si>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</si>
  <si>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</si>
  <si>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</si>
  <si>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</si>
  <si>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</si>
  <si>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</si>
  <si>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</si>
  <si>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</si>
  <si>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</si>
  <si>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</si>
  <si>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</si>
  <si>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</si>
  <si>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</si>
  <si>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</si>
  <si>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</si>
  <si>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</si>
  <si>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</si>
  <si>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</si>
  <si>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</si>
  <si>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</si>
  <si>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</si>
  <si>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</si>
  <si>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</si>
  <si>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</si>
  <si>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</si>
  <si>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</si>
  <si>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</si>
  <si>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</si>
  <si>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</si>
  <si>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</si>
  <si>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</si>
  <si>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</si>
  <si>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</si>
  <si>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</si>
  <si>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</si>
  <si>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</si>
  <si>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</si>
  <si>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</si>
  <si>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</si>
  <si>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</si>
  <si>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</si>
  <si>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</si>
  <si>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</si>
  <si>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</si>
  <si>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</si>
  <si>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</si>
  <si>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</si>
  <si>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</si>
  <si>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</si>
  <si>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</si>
  <si>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</si>
  <si>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</si>
  <si>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</si>
  <si>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</si>
  <si>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</si>
  <si>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</si>
  <si>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</si>
  <si>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</si>
  <si>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</si>
  <si>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</si>
  <si>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</si>
  <si>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</si>
  <si>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</si>
  <si>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</si>
  <si>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</si>
  <si>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</si>
  <si>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</si>
  <si>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</si>
  <si>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</si>
  <si>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</si>
  <si>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</si>
  <si>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</si>
  <si>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</si>
  <si>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</si>
  <si>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</si>
  <si>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</si>
  <si>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</si>
  <si>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</si>
  <si>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</si>
  <si>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</si>
  <si>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</si>
  <si>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</si>
  <si>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</si>
  <si>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</si>
  <si>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</si>
  <si>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</si>
  <si>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</si>
  <si>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</si>
  <si>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</si>
  <si>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</si>
  <si>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</si>
  <si>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</si>
  <si>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</si>
  <si>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</si>
  <si>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</si>
  <si>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</si>
  <si>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</si>
  <si>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</si>
  <si>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</si>
  <si>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</si>
  <si>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</si>
  <si>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</si>
  <si>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</si>
  <si>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</si>
  <si>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</si>
  <si>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</si>
  <si>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</si>
  <si>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</si>
  <si>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</si>
  <si>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</si>
  <si>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</si>
  <si>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</si>
  <si>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</si>
  <si>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</si>
  <si>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</si>
  <si>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</si>
  <si>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</si>
  <si>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</si>
  <si>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</si>
  <si>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</si>
  <si>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</si>
  <si>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</si>
  <si>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</si>
  <si>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</si>
  <si>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</si>
  <si>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</si>
  <si>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</si>
  <si>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</si>
  <si>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</si>
  <si>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</si>
  <si>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</si>
  <si>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</si>
  <si>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</si>
  <si>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</si>
  <si>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</si>
  <si>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</si>
  <si>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</si>
  <si>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</si>
  <si>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</si>
  <si>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</si>
  <si>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</si>
  <si>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</si>
  <si>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</si>
  <si>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</si>
  <si>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</si>
  <si>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</si>
  <si>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</si>
  <si>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</si>
  <si>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</si>
  <si>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</si>
  <si>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</si>
  <si>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</si>
  <si>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</si>
  <si>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</si>
  <si>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</si>
  <si>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</si>
  <si>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</si>
  <si>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</si>
  <si>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</si>
  <si>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</si>
  <si>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</si>
  <si>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</si>
  <si>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</si>
  <si>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</si>
  <si>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</si>
  <si>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</si>
  <si>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</si>
  <si>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</si>
  <si>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</si>
  <si>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</si>
  <si>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</si>
  <si>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</si>
  <si>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</si>
  <si>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</si>
  <si>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</si>
  <si>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</si>
  <si>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</si>
  <si>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</si>
  <si>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</si>
  <si>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</si>
  <si>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</si>
  <si>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</si>
  <si>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</si>
  <si>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</si>
  <si>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</si>
  <si>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</si>
  <si>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</si>
  <si>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</si>
  <si>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</si>
  <si>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</si>
  <si>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</si>
  <si>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</si>
  <si>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</si>
  <si>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</si>
  <si>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</si>
  <si>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</si>
  <si>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</si>
  <si>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</si>
  <si>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</si>
  <si>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</si>
  <si>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</si>
  <si>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</si>
  <si>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</si>
  <si>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</si>
  <si>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</si>
  <si>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</si>
  <si>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</si>
  <si>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</si>
  <si>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</si>
  <si>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</si>
  <si>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</si>
  <si>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</si>
  <si>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</si>
  <si>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</si>
  <si>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</si>
  <si>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</si>
  <si>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</si>
  <si>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</si>
  <si>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</si>
  <si>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</si>
  <si>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</si>
  <si>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</si>
  <si>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</si>
  <si>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</si>
  <si>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</si>
  <si>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</si>
  <si>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</si>
  <si>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</si>
  <si>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</si>
  <si>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</si>
  <si>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</si>
  <si>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</si>
  <si>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</si>
  <si>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</si>
  <si>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</si>
  <si>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</si>
  <si>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</si>
  <si>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</si>
  <si>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</si>
  <si>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</si>
  <si>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</si>
  <si>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</si>
  <si>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</si>
  <si>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</si>
  <si>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</si>
  <si>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</si>
  <si>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</si>
  <si>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</si>
  <si>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</si>
  <si>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</si>
  <si>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</si>
  <si>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</si>
  <si>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</si>
  <si>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</si>
  <si>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</si>
  <si>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</si>
  <si>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</si>
  <si>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</si>
  <si>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</si>
  <si>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</si>
  <si>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</si>
  <si>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</si>
  <si>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</si>
  <si>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</si>
  <si>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</si>
  <si>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</si>
  <si>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</si>
  <si>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</si>
  <si>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</si>
  <si>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</si>
  <si>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</si>
  <si>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</si>
  <si>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</si>
  <si>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</si>
  <si>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</si>
  <si>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</si>
  <si>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</si>
  <si>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</si>
  <si>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</si>
  <si>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</si>
  <si>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</si>
  <si>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</si>
  <si>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</si>
  <si>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</si>
  <si>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</si>
  <si>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</si>
  <si>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</si>
  <si>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</si>
  <si>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</si>
  <si>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</si>
  <si>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</si>
  <si>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</si>
  <si>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</si>
  <si>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</si>
  <si>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</si>
  <si>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</si>
  <si>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</si>
  <si>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</si>
  <si>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</si>
  <si>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</si>
  <si>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</si>
  <si>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</si>
  <si>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</si>
  <si>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</si>
  <si>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</si>
  <si>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</si>
  <si>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</si>
  <si>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</si>
  <si>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</si>
  <si>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</si>
  <si>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</si>
  <si>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</si>
  <si>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</si>
  <si>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</si>
  <si>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</si>
  <si>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</si>
  <si>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</si>
  <si>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</si>
  <si>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</si>
  <si>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</si>
  <si>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</si>
  <si>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</si>
  <si>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</si>
  <si>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</si>
  <si>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</si>
  <si>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</si>
  <si>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</si>
  <si>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</si>
  <si>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</si>
  <si>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</si>
  <si>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</si>
  <si>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</si>
  <si>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</si>
  <si>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</si>
  <si>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</si>
  <si>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</si>
  <si>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</si>
  <si>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</si>
  <si>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</si>
  <si>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</si>
  <si>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</si>
  <si>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</si>
  <si>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</si>
  <si>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</si>
  <si>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</si>
  <si>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</si>
  <si>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</si>
  <si>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</si>
  <si>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</si>
  <si>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</si>
  <si>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</si>
  <si>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</si>
  <si>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</si>
  <si>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</si>
  <si>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</si>
  <si>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</si>
  <si>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</si>
  <si>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</si>
  <si>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</si>
  <si>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</si>
  <si>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</si>
  <si>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</si>
  <si>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</si>
  <si>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</si>
  <si>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</si>
  <si>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</si>
  <si>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</si>
  <si>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</si>
  <si>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</si>
  <si>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</si>
  <si>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</si>
  <si>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</si>
  <si>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</si>
  <si>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</si>
  <si>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</si>
  <si>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</si>
  <si>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</si>
  <si>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</si>
  <si>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</si>
  <si>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</si>
  <si>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</si>
  <si>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</si>
  <si>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</si>
  <si>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</si>
  <si>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</si>
  <si>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</si>
  <si>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</si>
  <si>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</si>
  <si>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</si>
  <si>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</si>
  <si>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</si>
  <si>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</si>
  <si>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</si>
  <si>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</si>
  <si>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</si>
  <si>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</si>
  <si>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</si>
  <si>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</si>
  <si>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</si>
  <si>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</si>
  <si>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</si>
  <si>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</si>
  <si>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</si>
  <si>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</si>
  <si>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</si>
  <si>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</si>
  <si>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</si>
  <si>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</si>
  <si>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</si>
  <si>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</si>
  <si>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</si>
  <si>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</si>
  <si>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</si>
  <si>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</si>
  <si>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</si>
  <si>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</si>
  <si>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</si>
  <si>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</si>
  <si>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</si>
  <si>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</si>
  <si>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</si>
  <si>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</si>
  <si>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</si>
  <si>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</si>
  <si>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</si>
  <si>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</si>
  <si>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</si>
  <si>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</si>
  <si>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</si>
  <si>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</si>
  <si>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</si>
  <si>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</si>
  <si>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</si>
  <si>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</si>
  <si>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</si>
  <si>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</si>
  <si>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</si>
  <si>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</si>
  <si>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</si>
  <si>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</si>
  <si>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</si>
  <si>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</si>
  <si>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</si>
  <si>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</si>
  <si>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</si>
  <si>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</si>
  <si>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</si>
  <si>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</si>
  <si>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</si>
  <si>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</si>
  <si>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</si>
  <si>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</si>
  <si>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</si>
  <si>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</si>
  <si>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</si>
  <si>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</si>
  <si>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</si>
  <si>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</si>
  <si>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</si>
  <si>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</si>
  <si>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</si>
  <si>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</si>
  <si>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</si>
  <si>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</si>
  <si>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</si>
  <si>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</si>
  <si>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</si>
  <si>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</si>
  <si>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</si>
  <si>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</si>
  <si>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</si>
  <si>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</si>
  <si>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</si>
  <si>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</si>
  <si>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</si>
  <si>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</si>
  <si>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</si>
  <si>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</si>
  <si>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</si>
  <si>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</si>
  <si>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</si>
  <si>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</si>
  <si>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</si>
  <si>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</si>
  <si>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</si>
  <si>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</si>
  <si>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</si>
  <si>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</si>
  <si>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</si>
  <si>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</si>
  <si>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</si>
  <si>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</si>
  <si>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</si>
  <si>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</si>
  <si>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</si>
  <si>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</si>
  <si>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</si>
  <si>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</si>
  <si>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</si>
  <si>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</si>
  <si>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</si>
  <si>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</si>
  <si>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</si>
  <si>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</si>
  <si>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</si>
  <si>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</si>
  <si>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</si>
  <si>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</si>
  <si>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</si>
  <si>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</si>
  <si>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</si>
  <si>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</si>
  <si>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</si>
  <si>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</si>
  <si>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</si>
  <si>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</si>
  <si>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</si>
  <si>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</si>
  <si>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</si>
  <si>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</si>
  <si>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</si>
  <si>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</si>
  <si>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</si>
  <si>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</si>
  <si>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</si>
  <si>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</si>
  <si>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</si>
  <si>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</si>
  <si>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</si>
  <si>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</si>
  <si>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</si>
  <si>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</si>
  <si>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</si>
  <si>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</si>
  <si>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</si>
  <si>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</si>
  <si>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</si>
  <si>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</si>
  <si>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</si>
  <si>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</si>
  <si>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</si>
  <si>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</si>
  <si>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</si>
  <si>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</si>
  <si>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</si>
  <si>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</si>
  <si>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</si>
  <si>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</si>
  <si>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</si>
  <si>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</si>
  <si>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</si>
  <si>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</si>
  <si>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</si>
  <si>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</si>
  <si>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</si>
  <si>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</si>
  <si>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</si>
  <si>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</si>
  <si>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</si>
  <si>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</si>
  <si>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</si>
  <si>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</si>
  <si>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</si>
  <si>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</si>
  <si>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</si>
  <si>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</si>
  <si>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</si>
  <si>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</si>
  <si>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</si>
  <si>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</si>
  <si>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</si>
  <si>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</si>
  <si>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</si>
  <si>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</si>
  <si>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</si>
  <si>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</si>
  <si>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</si>
  <si>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</si>
  <si>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</si>
  <si>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</si>
  <si>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</si>
  <si>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</si>
  <si>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</si>
  <si>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</si>
  <si>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</si>
  <si>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</si>
  <si>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</si>
  <si>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</si>
  <si>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</si>
  <si>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</si>
  <si>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</si>
  <si>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</si>
  <si>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</si>
  <si>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</si>
  <si>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</si>
  <si>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</si>
  <si>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</si>
  <si>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</si>
  <si>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</si>
  <si>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</si>
  <si>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</si>
  <si>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</si>
  <si>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</si>
  <si>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</si>
  <si>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</si>
  <si>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</si>
  <si>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</si>
  <si>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</si>
  <si>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</si>
  <si>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</si>
  <si>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</si>
  <si>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</si>
  <si>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</si>
  <si>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</si>
  <si>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</si>
  <si>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</si>
  <si>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</si>
  <si>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</si>
  <si>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</si>
  <si>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</si>
  <si>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</si>
  <si>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</si>
  <si>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</si>
  <si>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</si>
  <si>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</si>
  <si>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</si>
  <si>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</si>
  <si>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</si>
  <si>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</si>
  <si>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</si>
  <si>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</si>
  <si>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</si>
  <si>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</si>
  <si>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</si>
  <si>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</si>
  <si>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</si>
  <si>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</si>
  <si>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</si>
  <si>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</si>
  <si>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</si>
  <si>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</si>
  <si>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</si>
  <si>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</si>
  <si>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</si>
  <si>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</si>
  <si>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</si>
  <si>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</si>
  <si>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</si>
  <si>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</si>
  <si>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</si>
  <si>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</si>
  <si>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</si>
  <si>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</si>
  <si>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</si>
  <si>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</si>
  <si>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</si>
  <si>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</si>
  <si>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</si>
  <si>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</si>
  <si>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</si>
  <si>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</si>
  <si>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</si>
  <si>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</si>
  <si>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</si>
  <si>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</si>
  <si>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</si>
  <si>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</si>
  <si>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</si>
  <si>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</si>
  <si>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</si>
  <si>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</si>
  <si>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</si>
  <si>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</si>
  <si>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</si>
  <si>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</si>
  <si>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</si>
  <si>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</si>
  <si>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</si>
  <si>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</si>
  <si>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</si>
  <si>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</si>
  <si>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</si>
  <si>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</si>
  <si>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</si>
  <si>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</si>
  <si>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</si>
  <si>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</si>
  <si>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</si>
  <si>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</si>
  <si>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</si>
  <si>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</si>
  <si>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</si>
  <si>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</si>
  <si>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</si>
  <si>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</si>
  <si>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</si>
  <si>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</si>
  <si>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</si>
  <si>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</si>
  <si>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</si>
  <si>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</si>
  <si>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</si>
  <si>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</si>
  <si>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</si>
  <si>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</si>
  <si>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</si>
  <si>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</si>
  <si>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</si>
  <si>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</si>
  <si>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</si>
  <si>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</si>
  <si>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</si>
  <si>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</si>
  <si>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</si>
  <si>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</si>
  <si>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</si>
  <si>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</si>
  <si>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</si>
  <si>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</si>
  <si>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</si>
  <si>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</si>
  <si>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</si>
  <si>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</si>
  <si>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</si>
  <si>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</si>
  <si>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</si>
  <si>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</si>
  <si>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</si>
  <si>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</si>
  <si>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</si>
  <si>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</si>
  <si>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</si>
  <si>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</si>
  <si>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</si>
  <si>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</si>
  <si>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</si>
  <si>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</si>
  <si>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</si>
  <si>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</si>
  <si>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</si>
  <si>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</si>
  <si>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</si>
  <si>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</si>
  <si>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</si>
  <si>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</si>
  <si>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</si>
  <si>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</si>
  <si>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</si>
  <si>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</si>
  <si>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</si>
  <si>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</si>
  <si>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</si>
  <si>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</si>
  <si>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</si>
  <si>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</si>
  <si>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</si>
  <si>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</si>
  <si>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</si>
  <si>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</si>
  <si>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</si>
  <si>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</si>
  <si>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</si>
  <si>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</si>
  <si>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</si>
  <si>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</si>
  <si>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</si>
  <si>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</si>
  <si>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</si>
  <si>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</si>
  <si>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</si>
  <si>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</si>
  <si>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</si>
  <si>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</si>
  <si>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</si>
  <si>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</si>
  <si>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</si>
  <si>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</si>
  <si>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</si>
  <si>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</si>
  <si>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</si>
  <si>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</si>
  <si>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</si>
  <si>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</si>
  <si>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</si>
  <si>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</si>
  <si>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</si>
  <si>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</si>
  <si>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</si>
  <si>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</si>
  <si>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</si>
  <si>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</si>
  <si>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</si>
  <si>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</si>
  <si>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</si>
  <si>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</si>
  <si>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</si>
  <si>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</si>
  <si>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</si>
  <si>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</si>
  <si>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</si>
  <si>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</si>
  <si>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</si>
  <si>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</si>
  <si>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</si>
  <si>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</si>
  <si>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</si>
  <si>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</si>
  <si>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</si>
  <si>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</si>
  <si>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</si>
  <si>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</si>
  <si>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</si>
  <si>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</si>
  <si>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</si>
  <si>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</si>
  <si>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</si>
  <si>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</si>
  <si>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</si>
  <si>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</si>
  <si>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</si>
  <si>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</si>
  <si>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</si>
  <si>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</si>
  <si>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</si>
  <si>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</si>
  <si>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</si>
  <si>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</si>
  <si>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</si>
  <si>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</si>
  <si>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</si>
  <si>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</si>
  <si>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</si>
  <si>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</si>
  <si>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</si>
  <si>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</si>
  <si>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</si>
  <si>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</si>
  <si>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</si>
  <si>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</si>
  <si>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</si>
  <si>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</si>
  <si>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</si>
  <si>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</si>
  <si>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</si>
  <si>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</si>
  <si>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</si>
  <si>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</si>
  <si>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</si>
  <si>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</si>
  <si>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</si>
  <si>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</si>
  <si>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</si>
  <si>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</si>
  <si>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</si>
  <si>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</si>
  <si>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</si>
  <si>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</si>
  <si>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</si>
  <si>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</si>
  <si>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</si>
  <si>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</si>
  <si>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</si>
  <si>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</si>
  <si>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</si>
  <si>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</si>
  <si>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</si>
  <si>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</si>
  <si>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</si>
  <si>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</si>
  <si>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</si>
  <si>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</si>
  <si>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</si>
  <si>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</si>
  <si>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</si>
  <si>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</si>
  <si>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</si>
  <si>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</si>
  <si>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</si>
  <si>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</si>
  <si>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</si>
  <si>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</si>
  <si>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</si>
  <si>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</si>
  <si>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</si>
  <si>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</si>
  <si>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</si>
  <si>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</si>
  <si>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</si>
  <si>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</si>
  <si>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</si>
  <si>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</si>
  <si>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</si>
  <si>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</si>
  <si>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</si>
  <si>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</si>
  <si>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</si>
  <si>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</si>
  <si>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</si>
  <si>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</si>
  <si>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</si>
  <si>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</si>
  <si>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</si>
  <si>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</si>
  <si>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</si>
  <si>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</si>
  <si>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</si>
  <si>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</si>
  <si>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</si>
  <si>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</si>
  <si>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</si>
  <si>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</si>
  <si>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</si>
  <si>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</si>
  <si>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</si>
  <si>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</si>
  <si>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</si>
  <si>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</si>
  <si>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</si>
  <si>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</si>
  <si>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</si>
  <si>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</si>
  <si>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</si>
  <si>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</si>
  <si>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</si>
  <si>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</si>
  <si>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</si>
  <si>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</si>
  <si>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</si>
  <si>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</si>
  <si>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</si>
  <si>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</si>
  <si>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</si>
  <si>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</si>
  <si>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</si>
  <si>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</si>
  <si>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</si>
  <si>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</si>
  <si>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</si>
  <si>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</si>
  <si>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</si>
  <si>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</si>
  <si>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</si>
  <si>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</si>
  <si>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</si>
  <si>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</si>
  <si>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</si>
  <si>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</si>
  <si>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</si>
  <si>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</si>
  <si>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</si>
  <si>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</si>
  <si>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</si>
  <si>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</si>
  <si>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</si>
  <si>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</si>
  <si>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</si>
  <si>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</si>
  <si>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</si>
  <si>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</si>
  <si>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</si>
  <si>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</si>
  <si>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</si>
  <si>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</si>
  <si>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</si>
  <si>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</si>
  <si>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</si>
  <si>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</si>
  <si>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</si>
  <si>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</si>
  <si>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</si>
  <si>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</si>
  <si>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</si>
  <si>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</si>
  <si>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</si>
  <si>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</si>
  <si>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</si>
  <si>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</si>
  <si>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</si>
  <si>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</si>
  <si>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</si>
  <si>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</si>
  <si>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</si>
  <si>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</si>
  <si>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</si>
  <si>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</si>
  <si>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</si>
  <si>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</si>
  <si>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</si>
  <si>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</si>
  <si>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</si>
  <si>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</si>
  <si>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</si>
  <si>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</si>
  <si>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</si>
  <si>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</si>
  <si>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</si>
  <si>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</si>
  <si>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</si>
  <si>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</si>
  <si>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</si>
  <si>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</si>
  <si>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</si>
  <si>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</si>
  <si>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</si>
  <si>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</si>
  <si>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</si>
  <si>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</si>
  <si>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</si>
  <si>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</si>
  <si>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</si>
  <si>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</si>
  <si>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</si>
  <si>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</si>
  <si>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</si>
  <si>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</si>
  <si>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</si>
  <si>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</si>
  <si>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</si>
  <si>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</si>
  <si>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</si>
  <si>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</si>
  <si>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</si>
  <si>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</si>
  <si>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</si>
  <si>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</si>
  <si>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</si>
  <si>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</si>
  <si>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</si>
  <si>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</si>
  <si>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</si>
  <si>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</si>
  <si>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</si>
  <si>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</si>
  <si>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</si>
  <si>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</si>
  <si>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</si>
  <si>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</si>
  <si>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</si>
  <si>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</si>
  <si>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</si>
  <si>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</si>
  <si>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</si>
  <si>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</si>
  <si>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</si>
  <si>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</si>
  <si>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</si>
  <si>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</si>
  <si>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</si>
  <si>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</si>
  <si>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</si>
  <si>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</si>
  <si>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</si>
  <si>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</si>
  <si>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</si>
  <si>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</si>
  <si>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</si>
  <si>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</si>
  <si>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</si>
  <si>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</si>
  <si>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</si>
  <si>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</si>
  <si>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</si>
  <si>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</si>
  <si>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</si>
  <si>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</si>
  <si>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</si>
  <si>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</si>
  <si>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</si>
  <si>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</si>
  <si>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</si>
  <si>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</si>
  <si>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</si>
  <si>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</si>
  <si>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</si>
  <si>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</si>
  <si>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</si>
  <si>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</si>
  <si>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</si>
  <si>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</si>
  <si>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</si>
  <si>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</si>
  <si>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</si>
  <si>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</si>
  <si>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</si>
  <si>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</si>
  <si>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</si>
  <si>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</si>
  <si>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</si>
  <si>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</si>
  <si>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</si>
  <si>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</si>
  <si>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</si>
  <si>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</si>
  <si>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</si>
  <si>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</si>
  <si>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</si>
  <si>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</si>
  <si>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</si>
  <si>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</si>
  <si>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</si>
  <si>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</si>
  <si>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</si>
  <si>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</si>
  <si>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</si>
  <si>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</si>
  <si>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</si>
  <si>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</si>
  <si>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</si>
  <si>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</si>
  <si>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</si>
  <si>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</si>
  <si>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</si>
  <si>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</si>
  <si>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</si>
  <si>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</si>
  <si>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</si>
  <si>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</si>
  <si>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</si>
  <si>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</si>
  <si>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</si>
  <si>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</si>
  <si>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</si>
  <si>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</si>
  <si>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</si>
  <si>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</si>
  <si>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</si>
  <si>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</si>
  <si>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</si>
  <si>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</si>
  <si>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</si>
  <si>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</si>
  <si>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</si>
  <si>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</si>
  <si>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</si>
  <si>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</si>
  <si>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</si>
  <si>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</si>
  <si>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</si>
  <si>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</si>
  <si>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</si>
  <si>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</si>
  <si>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</si>
  <si>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</si>
  <si>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</si>
  <si>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</si>
  <si>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</si>
  <si>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</si>
  <si>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</si>
  <si>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</si>
  <si>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</si>
  <si>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</si>
  <si>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</si>
  <si>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</si>
  <si>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</si>
  <si>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</si>
  <si>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</si>
  <si>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</si>
  <si>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</si>
  <si>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</si>
  <si>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</si>
  <si>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</si>
  <si>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</si>
  <si>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</si>
  <si>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</si>
  <si>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</si>
  <si>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</si>
  <si>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</si>
  <si>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</si>
  <si>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</si>
  <si>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</si>
  <si>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</si>
  <si>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</si>
  <si>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</si>
  <si>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</si>
  <si>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</si>
  <si>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</si>
  <si>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</si>
  <si>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</si>
  <si>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</si>
  <si>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</si>
  <si>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</si>
  <si>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</si>
  <si>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</si>
  <si>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</si>
  <si>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</si>
  <si>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</si>
  <si>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</si>
  <si>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</si>
  <si>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</si>
  <si>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</si>
  <si>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</si>
  <si>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</si>
  <si>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</si>
  <si>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</si>
  <si>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</si>
  <si>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</si>
  <si>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</si>
  <si>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</si>
  <si>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</si>
  <si>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</si>
  <si>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</si>
  <si>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</si>
  <si>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</si>
  <si>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</si>
  <si>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</si>
  <si>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</si>
  <si>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</si>
  <si>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</si>
  <si>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</si>
  <si>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</si>
  <si>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</si>
  <si>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</si>
  <si>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</si>
  <si>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</si>
  <si>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</si>
  <si>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</si>
  <si>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</si>
  <si>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</si>
  <si>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</si>
  <si>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</si>
  <si>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</si>
  <si>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</si>
  <si>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</si>
  <si>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</si>
  <si>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</si>
  <si>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</si>
  <si>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</si>
  <si>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</si>
  <si>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</si>
  <si>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</si>
  <si>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</si>
  <si>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</si>
  <si>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</si>
  <si>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</si>
  <si>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</si>
  <si>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</si>
  <si>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</si>
  <si>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</si>
  <si>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</si>
  <si>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</si>
  <si>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</si>
  <si>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</si>
  <si>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</si>
  <si>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</si>
  <si>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</si>
  <si>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</si>
  <si>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</si>
  <si>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</si>
  <si>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</si>
  <si>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</si>
  <si>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</si>
  <si>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</si>
  <si>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</si>
  <si>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</si>
  <si>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</si>
  <si>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</si>
  <si>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</si>
  <si>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</si>
  <si>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</si>
  <si>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</si>
  <si>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</si>
  <si>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</si>
  <si>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</si>
  <si>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</si>
  <si>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</si>
  <si>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</si>
  <si>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</si>
  <si>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</si>
  <si>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</si>
  <si>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</si>
  <si>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</si>
  <si>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</si>
  <si>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</si>
  <si>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</si>
  <si>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</si>
  <si>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</si>
  <si>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</si>
  <si>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</si>
  <si>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</si>
  <si>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</si>
  <si>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</si>
  <si>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</si>
  <si>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</si>
  <si>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</si>
  <si>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</si>
  <si>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</si>
  <si>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</si>
  <si>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</si>
  <si>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</si>
  <si>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</si>
  <si>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</si>
  <si>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</si>
  <si>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</si>
  <si>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</si>
  <si>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</si>
  <si>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</si>
  <si>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</si>
  <si>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</si>
  <si>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</si>
  <si>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</si>
  <si>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</si>
  <si>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</si>
  <si>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</si>
  <si>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</si>
  <si>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</si>
  <si>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</si>
  <si>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</si>
  <si>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</si>
  <si>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</si>
  <si>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</si>
  <si>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</si>
  <si>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</si>
  <si>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</si>
  <si>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</si>
  <si>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</si>
  <si>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</si>
  <si>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</si>
  <si>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</si>
  <si>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</si>
  <si>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</si>
  <si>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</si>
  <si>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</si>
  <si>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</si>
  <si>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</si>
  <si>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</si>
  <si>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</si>
  <si>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</si>
  <si>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</si>
  <si>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</si>
  <si>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</si>
  <si>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</si>
  <si>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</si>
  <si>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</si>
  <si>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</si>
  <si>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</si>
  <si>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</si>
  <si>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</si>
  <si>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</si>
  <si>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</si>
  <si>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</si>
  <si>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</si>
  <si>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</si>
  <si>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</si>
  <si>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</si>
  <si>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</si>
  <si>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</si>
  <si>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</si>
  <si>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</si>
  <si>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</si>
  <si>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</si>
  <si>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</si>
  <si>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</si>
  <si>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</si>
  <si>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</si>
  <si>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</si>
  <si>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</si>
  <si>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</si>
  <si>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</si>
  <si>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</si>
  <si>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</si>
  <si>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</si>
  <si>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</si>
  <si>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</si>
  <si>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</si>
  <si>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</si>
  <si>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</si>
  <si>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</si>
  <si>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</si>
  <si>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</si>
  <si>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</si>
  <si>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</si>
  <si>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</si>
  <si>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</si>
  <si>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</si>
  <si>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</si>
  <si>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</si>
  <si>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</si>
  <si>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</si>
  <si>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</si>
  <si>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</si>
  <si>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</si>
  <si>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</si>
  <si>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</si>
  <si>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</si>
  <si>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</si>
  <si>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</si>
  <si>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</si>
  <si>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</si>
  <si>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</si>
  <si>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</si>
  <si>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</si>
  <si>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</si>
  <si>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</si>
  <si>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</si>
  <si>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</si>
  <si>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</si>
  <si>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</si>
  <si>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</si>
  <si>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</si>
  <si>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</si>
  <si>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</si>
  <si>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</si>
  <si>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</si>
  <si>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</si>
  <si>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</si>
  <si>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</si>
  <si>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</si>
  <si>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</si>
  <si>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</si>
  <si>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</si>
  <si>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</si>
  <si>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</si>
  <si>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</si>
  <si>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</si>
  <si>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</si>
  <si>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</si>
  <si>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</si>
  <si>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</si>
  <si>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</si>
  <si>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</si>
  <si>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</si>
  <si>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</si>
  <si>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</si>
  <si>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</si>
  <si>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</si>
  <si>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</si>
  <si>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</si>
  <si>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</si>
  <si>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</si>
  <si>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</si>
  <si>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</si>
  <si>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</si>
  <si>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</si>
  <si>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</si>
  <si>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</si>
  <si>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</si>
  <si>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</si>
  <si>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</si>
  <si>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</si>
  <si>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</si>
  <si>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</si>
  <si>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</si>
  <si>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</si>
  <si>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</si>
  <si>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</si>
  <si>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</si>
  <si>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</si>
  <si>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</si>
  <si>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</si>
  <si>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</si>
  <si>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</si>
  <si>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</si>
  <si>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</si>
  <si>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</si>
  <si>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</si>
  <si>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</si>
  <si>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</si>
  <si>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</si>
  <si>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</si>
  <si>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</si>
  <si>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</si>
  <si>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</si>
  <si>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</si>
  <si>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</si>
  <si>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</si>
  <si>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</si>
  <si>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</si>
  <si>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</si>
  <si>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</si>
  <si>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</si>
  <si>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</si>
  <si>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</si>
  <si>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</si>
  <si>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</si>
  <si>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</si>
  <si>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</si>
  <si>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</si>
  <si>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</si>
  <si>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</si>
  <si>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</si>
  <si>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</si>
  <si>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</si>
  <si>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</si>
  <si>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</si>
  <si>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</si>
  <si>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</si>
  <si>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</si>
  <si>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</si>
  <si>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</si>
  <si>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</si>
  <si>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</si>
  <si>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</si>
  <si>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</si>
  <si>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</si>
  <si>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</si>
  <si>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</si>
  <si>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</si>
  <si>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</si>
  <si>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</si>
  <si>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</si>
  <si>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</si>
  <si>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</si>
  <si>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</si>
  <si>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</si>
  <si>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</si>
  <si>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</si>
  <si>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</si>
  <si>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</si>
  <si>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</si>
  <si>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</si>
  <si>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</si>
  <si>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</si>
  <si>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</si>
  <si>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</si>
  <si>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</si>
  <si>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</si>
  <si>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</si>
  <si>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</si>
  <si>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</si>
  <si>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</si>
  <si>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</si>
  <si>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</si>
  <si>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</si>
  <si>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</si>
  <si>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</si>
  <si>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</si>
  <si>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</si>
  <si>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</si>
  <si>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</si>
  <si>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</si>
  <si>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</si>
  <si>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</si>
  <si>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</si>
  <si>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</si>
  <si>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</si>
  <si>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</si>
  <si>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</si>
  <si>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</si>
  <si>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</si>
  <si>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</si>
  <si>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</si>
  <si>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</si>
  <si>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</si>
  <si>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</si>
  <si>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</si>
  <si>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</si>
  <si>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</si>
  <si>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</si>
  <si>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</si>
  <si>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</si>
  <si>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</si>
  <si>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</si>
  <si>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</si>
  <si>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</si>
  <si>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</si>
  <si>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</si>
  <si>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</si>
  <si>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</si>
  <si>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</si>
  <si>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</si>
  <si>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</si>
  <si>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</si>
  <si>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</si>
  <si>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</si>
  <si>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</si>
  <si>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</si>
  <si>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</si>
  <si>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</si>
  <si>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</si>
  <si>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</si>
  <si>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</si>
  <si>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</si>
  <si>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</si>
  <si>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</si>
  <si>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</si>
  <si>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</si>
  <si>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</si>
  <si>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</si>
  <si>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</si>
  <si>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</si>
  <si>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</si>
  <si>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</si>
  <si>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</si>
  <si>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</si>
  <si>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</si>
  <si>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</si>
  <si>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</si>
  <si>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</si>
  <si>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</si>
  <si>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</si>
  <si>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</si>
  <si>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</si>
  <si>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</si>
  <si>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</si>
  <si>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</si>
  <si>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</si>
  <si>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</si>
  <si>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</si>
  <si>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</si>
  <si>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</si>
  <si>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</si>
  <si>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</si>
  <si>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</si>
  <si>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</si>
  <si>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</si>
  <si>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</si>
  <si>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</si>
  <si>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</si>
  <si>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</si>
  <si>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</si>
  <si>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</si>
  <si>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</si>
  <si>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</si>
  <si>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</si>
  <si>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</si>
  <si>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</si>
  <si>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</si>
  <si>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</si>
  <si>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</si>
  <si>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</si>
  <si>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</si>
  <si>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</si>
  <si>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</si>
  <si>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</si>
  <si>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</si>
  <si>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</si>
  <si>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</si>
  <si>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</si>
  <si>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</si>
  <si>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</si>
  <si>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</si>
  <si>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</si>
  <si>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</si>
  <si>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</si>
  <si>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</si>
  <si>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</si>
  <si>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</si>
  <si>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</si>
  <si>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</si>
  <si>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</si>
  <si>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</si>
  <si>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</si>
  <si>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</si>
  <si>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</si>
  <si>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</si>
  <si>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</si>
  <si>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</si>
  <si>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</si>
  <si>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</si>
  <si>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</si>
  <si>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</si>
  <si>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</si>
  <si>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</si>
  <si>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</si>
  <si>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</si>
  <si>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</si>
  <si>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</si>
  <si>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</si>
  <si>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</si>
  <si>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</si>
  <si>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</si>
  <si>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</si>
  <si>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</si>
  <si>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</si>
  <si>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</si>
  <si>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</si>
  <si>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</si>
  <si>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</si>
  <si>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</si>
  <si>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</si>
  <si>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</si>
  <si>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</si>
  <si>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</si>
  <si>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</si>
  <si>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</si>
  <si>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</si>
  <si>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</si>
  <si>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</si>
  <si>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</si>
  <si>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</si>
  <si>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</si>
  <si>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</si>
  <si>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</si>
  <si>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</si>
  <si>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</si>
  <si>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</si>
  <si>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</si>
  <si>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</si>
  <si>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</si>
  <si>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</si>
  <si>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</si>
  <si>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</si>
  <si>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</si>
  <si>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</si>
  <si>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</si>
  <si>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</si>
  <si>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</si>
  <si>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</si>
  <si>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</si>
  <si>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</si>
  <si>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</si>
  <si>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</si>
  <si>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</si>
  <si>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</si>
  <si>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</si>
  <si>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</si>
  <si>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</si>
  <si>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</si>
  <si>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</si>
  <si>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</si>
  <si>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</si>
  <si>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</si>
  <si>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</si>
  <si>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</si>
  <si>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</si>
  <si>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</si>
  <si>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</si>
  <si>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</si>
  <si>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</si>
  <si>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</si>
  <si>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</si>
  <si>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</si>
  <si>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</si>
  <si>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</si>
  <si>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</si>
  <si>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</si>
  <si>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</si>
  <si>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</si>
  <si>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</si>
  <si>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</si>
  <si>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</si>
  <si>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</si>
  <si>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</si>
  <si>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</si>
  <si>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</si>
  <si>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</si>
  <si>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</si>
  <si>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</si>
  <si>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</si>
  <si>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</si>
  <si>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</si>
  <si>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</si>
  <si>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</si>
  <si>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</si>
  <si>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</si>
  <si>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</si>
  <si>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</si>
  <si>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</si>
  <si>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</si>
  <si>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</si>
  <si>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</si>
  <si>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</si>
  <si>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</si>
  <si>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</si>
  <si>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</si>
  <si>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</si>
  <si>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</si>
  <si>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</si>
  <si>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</si>
  <si>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</si>
  <si>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</si>
  <si>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</si>
  <si>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</si>
  <si>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</si>
  <si>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</si>
  <si>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</si>
  <si>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</si>
  <si>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</si>
  <si>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</si>
  <si>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</si>
  <si>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</si>
  <si>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</si>
  <si>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</si>
  <si>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</si>
  <si>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</si>
  <si>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</si>
  <si>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</si>
  <si>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</si>
  <si>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</si>
  <si>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</si>
  <si>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</si>
  <si>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</si>
  <si>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</si>
  <si>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</si>
  <si>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</si>
  <si>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</si>
  <si>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</si>
  <si>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</si>
  <si>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</si>
  <si>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</si>
  <si>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</si>
  <si>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</si>
  <si>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</si>
  <si>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</si>
  <si>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</si>
  <si>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</si>
  <si>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</si>
  <si>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</si>
  <si>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</si>
  <si>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</si>
  <si>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</si>
  <si>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</si>
  <si>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</si>
  <si>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</si>
  <si>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</si>
  <si>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</si>
  <si>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</si>
  <si>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</si>
  <si>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</si>
  <si>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</si>
  <si>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</si>
  <si>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</si>
  <si>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</si>
  <si>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</si>
  <si>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</si>
  <si>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</si>
  <si>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</si>
  <si>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</si>
  <si>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</si>
  <si>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</si>
  <si>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</si>
  <si>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</si>
  <si>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</si>
  <si>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</si>
  <si>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</si>
  <si>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</si>
  <si>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</si>
  <si>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</si>
  <si>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</si>
  <si>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</si>
  <si>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</si>
  <si>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</si>
  <si>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</si>
  <si>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</si>
  <si>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</si>
  <si>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</si>
  <si>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</si>
  <si>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</si>
  <si>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</si>
  <si>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</si>
  <si>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</si>
  <si>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</si>
  <si>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</si>
  <si>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</si>
  <si>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</si>
  <si>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</si>
  <si>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</si>
  <si>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</si>
  <si>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</si>
  <si>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</si>
  <si>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</si>
  <si>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</si>
  <si>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</si>
  <si>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</si>
  <si>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</si>
  <si>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</si>
  <si>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</si>
  <si>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</si>
  <si>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</si>
  <si>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</si>
  <si>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</si>
  <si>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</si>
  <si>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</si>
  <si>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</si>
  <si>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</si>
  <si>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</si>
  <si>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</si>
  <si>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</si>
  <si>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</si>
  <si>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</si>
  <si>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</si>
  <si>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</si>
  <si>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</si>
  <si>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</si>
  <si>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</si>
  <si>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</si>
  <si>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</si>
  <si>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</si>
  <si>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</si>
  <si>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</si>
  <si>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</si>
  <si>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</si>
  <si>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</si>
  <si>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</si>
  <si>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</si>
  <si>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</si>
  <si>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</si>
  <si>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</si>
  <si>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</si>
  <si>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</si>
  <si>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</si>
  <si>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</si>
  <si>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</si>
  <si>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</si>
  <si>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</si>
  <si>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</si>
  <si>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</si>
  <si>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</si>
  <si>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</si>
  <si>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</si>
  <si>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</si>
  <si>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</si>
  <si>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</si>
  <si>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</si>
  <si>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</si>
  <si>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</si>
  <si>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</si>
  <si>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</si>
  <si>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</si>
  <si>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</si>
  <si>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</si>
  <si>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</si>
  <si>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</si>
  <si>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</si>
  <si>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</si>
  <si>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</si>
  <si>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</si>
  <si>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</si>
  <si>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</si>
  <si>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</si>
  <si>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</si>
  <si>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</si>
  <si>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</si>
  <si>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</si>
  <si>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</si>
  <si>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</si>
  <si>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</si>
  <si>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</si>
  <si>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</si>
  <si>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</si>
  <si>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</si>
  <si>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</si>
  <si>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</si>
  <si>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</si>
  <si>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</si>
  <si>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</si>
  <si>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</si>
  <si>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</si>
  <si>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</si>
  <si>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</si>
  <si>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</si>
  <si>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</si>
  <si>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</si>
  <si>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</si>
  <si>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</si>
  <si>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</si>
  <si>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</si>
  <si>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</si>
  <si>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</si>
  <si>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</si>
  <si>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</si>
  <si>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</si>
  <si>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</si>
  <si>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</si>
  <si>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</si>
  <si>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</si>
  <si>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</si>
  <si>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</si>
  <si>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</si>
  <si>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</si>
  <si>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</si>
  <si>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</si>
  <si>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</si>
  <si>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</si>
  <si>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</si>
  <si>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</si>
  <si>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</si>
  <si>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</si>
  <si>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</si>
  <si>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</si>
  <si>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</si>
  <si>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</si>
  <si>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</si>
  <si>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</si>
  <si>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</si>
  <si>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</si>
  <si>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</si>
  <si>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</si>
  <si>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</si>
  <si>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</si>
  <si>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</si>
  <si>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</si>
  <si>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</si>
  <si>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</si>
  <si>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</si>
  <si>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</si>
  <si>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</si>
  <si>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</si>
  <si>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</si>
  <si>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</si>
  <si>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</si>
  <si>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</si>
  <si>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</si>
  <si>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</si>
  <si>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</si>
  <si>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</si>
  <si>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</si>
  <si>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</si>
  <si>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</si>
  <si>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</si>
  <si>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</si>
  <si>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</si>
  <si>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</si>
  <si>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</si>
  <si>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</si>
  <si>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</si>
  <si>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</si>
  <si>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</si>
  <si>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</si>
  <si>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</si>
  <si>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</si>
  <si>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</si>
  <si>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</si>
  <si>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</si>
  <si>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</si>
  <si>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</si>
  <si>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</si>
  <si>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</si>
  <si>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</si>
  <si>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</si>
  <si>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</si>
  <si>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</si>
  <si>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</si>
  <si>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</si>
  <si>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</si>
  <si>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</si>
  <si>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</si>
  <si>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</si>
  <si>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</si>
  <si>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</si>
  <si>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</si>
  <si>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</si>
  <si>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</si>
  <si>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</si>
  <si>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</si>
  <si>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</si>
  <si>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</si>
  <si>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</si>
  <si>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</si>
  <si>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</si>
  <si>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</si>
  <si>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</si>
  <si>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</si>
  <si>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</si>
  <si>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</si>
  <si>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</si>
  <si>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</si>
  <si>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</si>
  <si>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</si>
  <si>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</si>
  <si>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</si>
  <si>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</si>
  <si>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</si>
  <si>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</si>
  <si>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</si>
  <si>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</si>
  <si>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</si>
  <si>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</si>
  <si>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</si>
  <si>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</si>
  <si>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</si>
  <si>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</si>
  <si>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</si>
  <si>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</si>
  <si>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</si>
  <si>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</si>
  <si>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</si>
  <si>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</si>
  <si>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</si>
  <si>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</si>
  <si>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</si>
  <si>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</si>
  <si>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</si>
  <si>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</si>
  <si>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</si>
  <si>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</si>
  <si>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</si>
  <si>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</si>
  <si>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</si>
  <si>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</si>
  <si>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</si>
  <si>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</si>
  <si>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</si>
  <si>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</si>
  <si>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</si>
  <si>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</si>
  <si>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</si>
  <si>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</si>
  <si>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</si>
  <si>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</si>
  <si>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</si>
  <si>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</si>
  <si>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</si>
  <si>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</si>
  <si>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</si>
  <si>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</si>
  <si>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</si>
  <si>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</si>
  <si>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</si>
  <si>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</si>
  <si>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</si>
  <si>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</si>
  <si>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</si>
  <si>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</si>
  <si>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</si>
  <si>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</si>
  <si>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</si>
  <si>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</si>
  <si>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</si>
  <si>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</si>
  <si>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</si>
  <si>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</si>
  <si>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</si>
  <si>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</si>
  <si>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</si>
  <si>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</si>
  <si>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</si>
  <si>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</si>
  <si>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</si>
  <si>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</si>
  <si>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</si>
  <si>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</si>
  <si>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</si>
  <si>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</si>
  <si>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</si>
  <si>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</si>
  <si>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</si>
  <si>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</si>
  <si>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</si>
  <si>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</si>
  <si>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</si>
  <si>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</si>
  <si>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</si>
  <si>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</si>
  <si>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</si>
  <si>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</si>
  <si>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</si>
  <si>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</si>
  <si>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</si>
  <si>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</si>
  <si>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</si>
  <si>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</si>
  <si>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</si>
  <si>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</si>
  <si>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</si>
  <si>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</si>
  <si>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</si>
  <si>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</si>
  <si>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</si>
  <si>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</si>
  <si>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</si>
  <si>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</si>
  <si>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</si>
  <si>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</si>
  <si>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</si>
  <si>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</si>
  <si>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</si>
  <si>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</si>
  <si>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</si>
  <si>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</si>
  <si>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</si>
  <si>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</si>
  <si>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</si>
  <si>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</si>
  <si>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</si>
  <si>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</si>
  <si>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</si>
  <si>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</si>
  <si>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</si>
  <si>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</si>
  <si>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</si>
  <si>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</si>
  <si>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</si>
  <si>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</si>
  <si>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</si>
  <si>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</si>
  <si>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</si>
  <si>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</si>
  <si>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</si>
  <si>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</si>
  <si>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</si>
  <si>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</si>
  <si>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</si>
  <si>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</si>
  <si>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</si>
  <si>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</si>
  <si>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</si>
  <si>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</si>
  <si>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</si>
  <si>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</si>
  <si>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</si>
  <si>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</si>
  <si>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</si>
  <si>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</si>
  <si>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</si>
  <si>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</si>
  <si>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</si>
  <si>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</si>
  <si>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</si>
  <si>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</si>
  <si>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</si>
  <si>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</si>
  <si>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</si>
  <si>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</si>
  <si>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</si>
  <si>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</si>
  <si>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</si>
  <si>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</si>
  <si>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</si>
  <si>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</si>
  <si>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</si>
  <si>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</si>
  <si>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</si>
  <si>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</si>
  <si>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</si>
  <si>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</si>
  <si>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</si>
  <si>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</si>
  <si>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</si>
  <si>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</si>
  <si>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</si>
  <si>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</si>
  <si>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</si>
  <si>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</si>
  <si>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</si>
  <si>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</si>
  <si>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</si>
  <si>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</si>
  <si>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</si>
  <si>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</si>
  <si>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</si>
  <si>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</si>
  <si>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</si>
  <si>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</si>
  <si>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</si>
  <si>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</si>
  <si>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</si>
  <si>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</si>
  <si>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</si>
  <si>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</si>
  <si>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</si>
  <si>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</si>
  <si>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</si>
  <si>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</si>
  <si>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</si>
  <si>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</si>
  <si>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</si>
  <si>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</si>
  <si>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</si>
  <si>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</si>
  <si>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</si>
  <si>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</si>
  <si>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</si>
  <si>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</si>
  <si>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</si>
  <si>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</si>
  <si>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</si>
  <si>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</si>
  <si>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</si>
  <si>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</si>
  <si>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</si>
  <si>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</si>
  <si>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</si>
  <si>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</si>
  <si>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</si>
  <si>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</si>
  <si>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</si>
  <si>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</si>
  <si>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</si>
  <si>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</si>
  <si>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</si>
  <si>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</si>
  <si>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</si>
  <si>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</si>
  <si>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</si>
  <si>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</si>
  <si>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</si>
  <si>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</si>
  <si>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</si>
  <si>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</si>
  <si>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</si>
  <si>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</si>
  <si>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</si>
  <si>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</si>
  <si>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</si>
  <si>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</si>
  <si>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</si>
  <si>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</si>
  <si>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</si>
  <si>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</si>
  <si>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</si>
  <si>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</si>
  <si>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</si>
  <si>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</si>
  <si>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</si>
  <si>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</si>
  <si>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</si>
  <si>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</si>
  <si>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</si>
  <si>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</si>
  <si>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</si>
  <si>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</si>
  <si>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</si>
  <si>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</si>
  <si>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</si>
  <si>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</si>
  <si>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</si>
  <si>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</si>
  <si>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</si>
  <si>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</si>
  <si>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</si>
  <si>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</si>
  <si>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</si>
  <si>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</si>
  <si>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</si>
  <si>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</si>
  <si>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</si>
  <si>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</si>
  <si>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</si>
  <si>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</si>
  <si>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</si>
  <si>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</si>
  <si>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</si>
  <si>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</si>
  <si>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</si>
  <si>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</si>
  <si>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</si>
  <si>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</si>
  <si>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</si>
  <si>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</si>
  <si>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</si>
  <si>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</si>
  <si>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</si>
  <si>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</si>
  <si>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</si>
  <si>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</si>
  <si>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</si>
  <si>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</si>
  <si>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</si>
  <si>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</si>
  <si>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</si>
  <si>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</si>
  <si>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</si>
  <si>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</si>
  <si>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</si>
  <si>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</si>
  <si>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</si>
  <si>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</si>
  <si>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</si>
  <si>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</si>
  <si>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</si>
  <si>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</si>
  <si>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</si>
  <si>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</si>
  <si>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</si>
  <si>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</si>
  <si>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</si>
  <si>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</si>
  <si>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</si>
  <si>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</si>
  <si>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</si>
  <si>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</si>
  <si>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</si>
  <si>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</si>
  <si>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</si>
  <si>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</si>
  <si>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</si>
  <si>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</si>
  <si>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</si>
  <si>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</si>
  <si>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</si>
  <si>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</si>
  <si>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</si>
  <si>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</si>
  <si>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</si>
  <si>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</si>
  <si>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</si>
  <si>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</si>
  <si>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</si>
  <si>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</si>
  <si>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</si>
  <si>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</si>
  <si>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</si>
  <si>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</si>
  <si>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</si>
  <si>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</si>
  <si>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</si>
  <si>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</si>
  <si>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</si>
  <si>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</si>
  <si>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</si>
  <si>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</si>
  <si>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</si>
  <si>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</si>
  <si>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</si>
  <si>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</si>
  <si>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</si>
  <si>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</si>
  <si>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</si>
  <si>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</si>
  <si>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</si>
  <si>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</si>
  <si>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</si>
  <si>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</si>
  <si>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</si>
  <si>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</si>
  <si>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</si>
  <si>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</si>
  <si>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</si>
  <si>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</si>
  <si>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</si>
  <si>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</si>
  <si>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</si>
  <si>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</si>
  <si>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</si>
  <si>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</si>
  <si>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</si>
  <si>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</si>
  <si>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</si>
  <si>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</si>
  <si>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</si>
  <si>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</si>
  <si>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</si>
  <si>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</si>
  <si>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</si>
  <si>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</si>
  <si>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</si>
  <si>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</si>
  <si>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</si>
  <si>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</si>
  <si>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</si>
  <si>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</si>
  <si>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</si>
  <si>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</si>
  <si>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</si>
  <si>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</si>
  <si>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</si>
  <si>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</si>
  <si>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</si>
  <si>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</si>
  <si>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</si>
  <si>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</si>
  <si>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</si>
  <si>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</si>
  <si>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</si>
  <si>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</si>
  <si>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</si>
  <si>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</si>
  <si>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</si>
  <si>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</si>
  <si>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</si>
  <si>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</si>
  <si>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</si>
  <si>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</si>
  <si>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</si>
  <si>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</si>
  <si>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</si>
  <si>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</si>
  <si>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</si>
  <si>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</si>
  <si>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</si>
  <si>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</si>
  <si>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</si>
  <si>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</si>
  <si>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</si>
  <si>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</si>
  <si>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</si>
  <si>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</si>
  <si>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</si>
  <si>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</si>
  <si>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</si>
  <si>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</si>
  <si>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</si>
  <si>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</si>
  <si>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</si>
  <si>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</si>
  <si>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</si>
  <si>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</si>
  <si>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</si>
  <si>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</si>
  <si>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</si>
  <si>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</si>
  <si>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</si>
  <si>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</si>
  <si>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</si>
  <si>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</si>
  <si>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</si>
  <si>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</si>
  <si>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</si>
  <si>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</si>
  <si>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</si>
  <si>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</si>
  <si>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</si>
  <si>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</si>
  <si>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</si>
  <si>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</si>
  <si>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</si>
  <si>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</si>
  <si>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</si>
  <si>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</si>
  <si>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</si>
  <si>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</si>
  <si>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</si>
  <si>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</si>
  <si>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</si>
  <si>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</si>
  <si>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</si>
  <si>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</si>
  <si>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</si>
  <si>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</si>
  <si>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</si>
  <si>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</si>
  <si>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</si>
  <si>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</si>
  <si>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</si>
  <si>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</si>
  <si>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</si>
  <si>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</si>
  <si>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</si>
  <si>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</si>
  <si>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</si>
  <si>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</si>
  <si>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</si>
  <si>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</si>
  <si>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</si>
  <si>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</si>
  <si>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</si>
  <si>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</si>
  <si>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</si>
  <si>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</si>
  <si>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</si>
  <si>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</si>
  <si>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</si>
  <si>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</si>
  <si>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</si>
  <si>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</si>
  <si>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</si>
  <si>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</si>
  <si>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</si>
  <si>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</si>
  <si>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</si>
  <si>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</si>
  <si>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</si>
  <si>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</si>
  <si>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</si>
  <si>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</si>
  <si>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</si>
  <si>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</si>
  <si>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</si>
  <si>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</si>
  <si>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</si>
  <si>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</si>
  <si>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</si>
  <si>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</si>
  <si>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</si>
  <si>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</si>
  <si>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</si>
  <si>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</si>
  <si>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</si>
  <si>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</si>
  <si>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</si>
  <si>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</si>
  <si>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</si>
  <si>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</si>
  <si>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</si>
  <si>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</si>
  <si>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</si>
  <si>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</si>
  <si>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</si>
  <si>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</si>
  <si>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</si>
  <si>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</si>
  <si>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</si>
  <si>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</si>
  <si>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</si>
  <si>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</si>
  <si>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</si>
  <si>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</si>
  <si>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</si>
  <si>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</si>
  <si>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</si>
  <si>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</si>
  <si>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</si>
  <si>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</si>
  <si>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</si>
  <si>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</si>
  <si>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</si>
  <si>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</si>
  <si>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</si>
  <si>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</si>
  <si>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</si>
  <si>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</si>
  <si>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</si>
  <si>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</si>
  <si>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</si>
  <si>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</si>
  <si>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</si>
  <si>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</si>
  <si>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</si>
  <si>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</si>
  <si>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</si>
  <si>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</si>
  <si>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</si>
  <si>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</si>
  <si>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</si>
  <si>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</si>
  <si>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</si>
  <si>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</si>
  <si>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</si>
  <si>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</si>
  <si>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</si>
  <si>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</si>
  <si>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</si>
  <si>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</si>
  <si>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</si>
  <si>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</si>
  <si>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</si>
  <si>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</si>
  <si>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</si>
  <si>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</si>
  <si>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</si>
  <si>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</si>
  <si>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</si>
  <si>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</si>
  <si>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</si>
  <si>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</si>
  <si>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</si>
  <si>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</si>
  <si>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</si>
  <si>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</si>
  <si>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</si>
  <si>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</si>
  <si>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</si>
  <si>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</si>
  <si>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</si>
  <si>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</si>
  <si>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</si>
  <si>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</si>
  <si>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</si>
  <si>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</si>
  <si>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</si>
  <si>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</si>
  <si>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</si>
  <si>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</si>
  <si>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</si>
  <si>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</si>
  <si>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</si>
  <si>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</si>
  <si>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</si>
  <si>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</si>
  <si>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</si>
  <si>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</si>
  <si>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</si>
  <si>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</si>
  <si>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</si>
  <si>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</si>
  <si>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</si>
  <si>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</si>
  <si>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</si>
  <si>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</si>
  <si>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</si>
  <si>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</si>
  <si>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</si>
  <si>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</si>
  <si>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</si>
  <si>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</si>
  <si>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</si>
  <si>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</si>
  <si>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</si>
  <si>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</si>
  <si>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</si>
  <si>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</si>
  <si>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</si>
  <si>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</si>
  <si>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</si>
  <si>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</si>
  <si>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</si>
  <si>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</si>
  <si>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</si>
  <si>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</si>
  <si>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</si>
  <si>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</si>
  <si>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</si>
  <si>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</si>
  <si>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</si>
  <si>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</si>
  <si>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</si>
  <si>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</si>
  <si>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</si>
  <si>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</si>
  <si>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</si>
  <si>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</si>
  <si>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</si>
  <si>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</si>
  <si>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</si>
  <si>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</si>
  <si>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</si>
  <si>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</si>
  <si>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</si>
  <si>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</si>
  <si>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</si>
  <si>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</si>
  <si>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</si>
  <si>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</si>
  <si>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</si>
  <si>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</si>
  <si>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</si>
  <si>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</si>
  <si>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</si>
  <si>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</si>
  <si>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</si>
  <si>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</si>
  <si>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</si>
  <si>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</si>
  <si>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</si>
  <si>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</si>
  <si>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</si>
  <si>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</si>
  <si>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</si>
  <si>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</si>
  <si>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</si>
  <si>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</si>
  <si>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</si>
  <si>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</si>
  <si>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</si>
  <si>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</si>
  <si>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</si>
  <si>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</si>
  <si>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</si>
  <si>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</si>
  <si>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</si>
  <si>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</si>
  <si>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</si>
  <si>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</si>
  <si>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</si>
  <si>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</si>
  <si>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</si>
  <si>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</si>
  <si>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</si>
  <si>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</si>
  <si>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</si>
  <si>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</si>
  <si>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</si>
  <si>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</si>
  <si>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</si>
  <si>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</si>
  <si>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</si>
  <si>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</si>
  <si>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</si>
  <si>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</si>
  <si>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</si>
  <si>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</si>
  <si>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</si>
  <si>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</si>
  <si>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</si>
  <si>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</si>
  <si>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</si>
  <si>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</si>
  <si>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</si>
  <si>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</si>
  <si>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</si>
  <si>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</si>
  <si>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</si>
  <si>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</si>
  <si>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</si>
  <si>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</si>
  <si>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</si>
  <si>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</si>
  <si>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</si>
  <si>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</si>
  <si>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</si>
  <si>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</si>
  <si>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</si>
  <si>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</si>
  <si>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</si>
  <si>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</si>
  <si>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</si>
  <si>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</si>
  <si>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</si>
  <si>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</si>
  <si>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</si>
  <si>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</si>
  <si>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</si>
  <si>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</si>
  <si>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</si>
  <si>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</si>
  <si>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</si>
  <si>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</si>
  <si>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</si>
  <si>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</si>
  <si>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</si>
  <si>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</si>
  <si>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</si>
  <si>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</si>
  <si>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</si>
  <si>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</si>
  <si>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</si>
  <si>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</si>
  <si>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</si>
  <si>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</si>
  <si>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</si>
  <si>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</si>
  <si>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</si>
  <si>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</si>
  <si>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</si>
  <si>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</si>
  <si>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</si>
  <si>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</si>
  <si>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</si>
  <si>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</si>
  <si>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</si>
  <si>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</si>
  <si>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</si>
  <si>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</si>
  <si>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</si>
  <si>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</si>
  <si>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</si>
  <si>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</si>
  <si>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</si>
  <si>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</si>
  <si>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</si>
  <si>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</si>
  <si>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</si>
  <si>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</si>
  <si>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</si>
  <si>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</si>
  <si>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</si>
  <si>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</si>
  <si>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</si>
  <si>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</si>
  <si>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</si>
  <si>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</si>
  <si>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</si>
  <si>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</si>
  <si>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</si>
  <si>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</si>
  <si>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</si>
  <si>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</si>
  <si>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</si>
  <si>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</si>
  <si>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</si>
  <si>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</si>
  <si>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</si>
  <si>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</si>
  <si>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</si>
  <si>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</si>
  <si>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</si>
  <si>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</si>
  <si>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</si>
  <si>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</si>
  <si>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</si>
  <si>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</si>
  <si>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</si>
  <si>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</si>
  <si>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</si>
  <si>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</si>
  <si>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</si>
  <si>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</si>
  <si>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</si>
  <si>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</si>
  <si>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</si>
  <si>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</si>
  <si>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</si>
  <si>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</si>
  <si>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</si>
  <si>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</si>
  <si>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</si>
  <si>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</si>
  <si>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</si>
  <si>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</si>
  <si>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</si>
  <si>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</si>
  <si>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</si>
  <si>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</si>
  <si>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</si>
  <si>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</si>
  <si>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</si>
  <si>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</si>
  <si>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</si>
  <si>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</si>
  <si>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</si>
  <si>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</si>
  <si>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</si>
  <si>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</si>
  <si>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</si>
  <si>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</si>
  <si>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</si>
  <si>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</si>
  <si>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</si>
  <si>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</si>
  <si>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</si>
  <si>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</si>
  <si>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</si>
  <si>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</si>
  <si>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</si>
  <si>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</si>
  <si>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</si>
  <si>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</si>
  <si>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</si>
  <si>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</si>
  <si>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</si>
  <si>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</si>
  <si>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</si>
  <si>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</si>
  <si>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</si>
  <si>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</si>
  <si>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</si>
  <si>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</si>
  <si>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</si>
  <si>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</si>
  <si>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</si>
  <si>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</si>
  <si>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</si>
  <si>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</si>
  <si>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</si>
  <si>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</si>
  <si>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</si>
  <si>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</si>
  <si>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</si>
  <si>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</si>
  <si>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</si>
  <si>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</si>
  <si>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</si>
  <si>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</si>
  <si>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</si>
  <si>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</si>
  <si>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</si>
  <si>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</si>
  <si>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</si>
  <si>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</si>
  <si>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</si>
  <si>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</si>
  <si>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</si>
  <si>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</si>
  <si>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</si>
  <si>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</si>
  <si>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</si>
  <si>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</si>
  <si>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</si>
  <si>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</si>
  <si>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</si>
  <si>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</si>
  <si>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</si>
  <si>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</si>
  <si>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</si>
  <si>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</si>
  <si>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</si>
  <si>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</si>
  <si>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</si>
  <si>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</si>
  <si>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</si>
  <si>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</si>
  <si>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</si>
  <si>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</si>
  <si>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</si>
  <si>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</si>
  <si>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</si>
  <si>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</si>
  <si>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</si>
  <si>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</si>
  <si>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</si>
  <si>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</si>
  <si>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</si>
  <si>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</si>
  <si>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</si>
  <si>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</si>
  <si>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</si>
  <si>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</si>
  <si>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</si>
  <si>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</si>
  <si>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</si>
  <si>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</si>
  <si>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</si>
  <si>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</si>
  <si>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</si>
  <si>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</si>
  <si>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</si>
  <si>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</si>
  <si>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</si>
  <si>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</si>
  <si>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</si>
  <si>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</si>
  <si>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</si>
  <si>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</si>
  <si>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</si>
  <si>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</si>
  <si>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</si>
  <si>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</si>
  <si>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</si>
  <si>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</si>
  <si>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</si>
  <si>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</si>
  <si>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</si>
  <si>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</si>
  <si>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</si>
  <si>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</si>
  <si>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</si>
  <si>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</si>
  <si>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</si>
  <si>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</si>
  <si>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</si>
  <si>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</si>
  <si>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</si>
  <si>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</si>
  <si>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</si>
  <si>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</si>
  <si>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</si>
  <si>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</si>
  <si>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</si>
  <si>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</si>
  <si>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</si>
  <si>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</si>
  <si>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</si>
  <si>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</si>
  <si>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</si>
  <si>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</si>
  <si>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</si>
  <si>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</si>
  <si>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</si>
  <si>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</si>
  <si>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</si>
  <si>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</si>
  <si>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</si>
  <si>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</si>
  <si>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</si>
  <si>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</si>
  <si>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</si>
  <si>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</si>
  <si>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</si>
  <si>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</si>
  <si>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</si>
  <si>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</si>
  <si>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</si>
  <si>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</si>
  <si>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</si>
  <si>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</si>
  <si>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</si>
  <si>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</si>
  <si>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</si>
  <si>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</si>
  <si>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</si>
  <si>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</si>
  <si>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</si>
  <si>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</si>
  <si>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</si>
  <si>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</si>
  <si>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</si>
  <si>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</si>
  <si>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</si>
  <si>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</si>
  <si>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</si>
  <si>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</si>
  <si>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</si>
  <si>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</si>
  <si>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</si>
  <si>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</si>
  <si>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</si>
  <si>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</si>
  <si>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</si>
  <si>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</si>
  <si>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</si>
  <si>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</si>
  <si>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</si>
  <si>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</si>
  <si>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</si>
  <si>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</si>
  <si>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</si>
  <si>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</si>
  <si>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</si>
  <si>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</si>
  <si>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</si>
  <si>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</si>
  <si>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</si>
  <si>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</si>
  <si>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</si>
  <si>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</si>
  <si>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</si>
  <si>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</si>
  <si>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</si>
  <si>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</si>
  <si>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</si>
  <si>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</si>
  <si>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</si>
  <si>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</si>
  <si>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</si>
  <si>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</si>
  <si>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</si>
  <si>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</si>
  <si>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</si>
  <si>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</si>
  <si>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</si>
  <si>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</si>
  <si>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</si>
  <si>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</si>
  <si>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</si>
  <si>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</si>
  <si>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</si>
  <si>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</si>
  <si>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</si>
  <si>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</si>
  <si>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</si>
  <si>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</si>
  <si>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</si>
  <si>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</si>
  <si>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</si>
  <si>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</si>
  <si>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</si>
  <si>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</si>
  <si>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</si>
  <si>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</si>
  <si>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</si>
  <si>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</si>
  <si>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</si>
  <si>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</si>
  <si>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</si>
  <si>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</si>
  <si>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</si>
  <si>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</si>
  <si>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</si>
  <si>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</si>
  <si>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</si>
  <si>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</si>
  <si>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</si>
  <si>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</si>
  <si>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</si>
  <si>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</si>
  <si>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</si>
  <si>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</si>
  <si>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</si>
  <si>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</si>
  <si>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</si>
  <si>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</si>
  <si>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</si>
  <si>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</si>
  <si>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</si>
  <si>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</si>
  <si>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</si>
  <si>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</si>
  <si>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</si>
  <si>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</si>
  <si>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</si>
  <si>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</si>
  <si>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</si>
  <si>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</si>
  <si>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</si>
  <si>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</si>
  <si>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</si>
  <si>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</si>
  <si>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</si>
  <si>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</si>
  <si>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</si>
  <si>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</si>
  <si>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</si>
  <si>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</si>
  <si>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</si>
  <si>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</si>
  <si>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</si>
  <si>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</si>
  <si>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</si>
  <si>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</si>
  <si>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</si>
  <si>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</si>
  <si>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</si>
  <si>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</si>
  <si>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</si>
  <si>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</si>
  <si>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</si>
  <si>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</si>
  <si>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</si>
  <si>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</si>
  <si>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</si>
  <si>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</si>
  <si>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</si>
  <si>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</si>
  <si>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</si>
  <si>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</si>
  <si>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</si>
  <si>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</si>
  <si>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</si>
  <si>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</si>
  <si>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</si>
  <si>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</si>
  <si>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</si>
  <si>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</si>
  <si>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</si>
  <si>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</si>
  <si>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</si>
  <si>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</si>
  <si>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</si>
  <si>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</si>
  <si>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</si>
  <si>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</si>
  <si>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</si>
  <si>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</si>
  <si>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</si>
  <si>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</si>
  <si>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</si>
  <si>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</si>
  <si>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</si>
  <si>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</si>
  <si>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</si>
  <si>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</si>
  <si>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</si>
  <si>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</si>
  <si>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</si>
  <si>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</si>
  <si>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</si>
  <si>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</si>
  <si>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</si>
  <si>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</si>
  <si>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</si>
  <si>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</si>
  <si>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</si>
  <si>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</si>
  <si>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</si>
  <si>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</si>
  <si>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</si>
  <si>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</si>
  <si>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</si>
  <si>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</si>
  <si>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</si>
  <si>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</si>
  <si>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</si>
  <si>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</si>
  <si>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</si>
  <si>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</si>
  <si>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</si>
  <si>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</si>
  <si>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</si>
  <si>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</si>
  <si>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</si>
  <si>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</si>
  <si>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</si>
  <si>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</si>
  <si>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</si>
  <si>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</si>
  <si>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</si>
  <si>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</si>
  <si>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</si>
  <si>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</si>
  <si>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</si>
  <si>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</si>
  <si>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</si>
  <si>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</si>
  <si>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</si>
  <si>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</si>
  <si>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</si>
  <si>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</si>
  <si>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</si>
  <si>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</si>
  <si>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</si>
  <si>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</si>
  <si>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</si>
  <si>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</si>
  <si>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</si>
  <si>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</si>
  <si>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</si>
  <si>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</si>
  <si>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</si>
  <si>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</si>
  <si>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</si>
  <si>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</si>
  <si>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</si>
  <si>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</si>
  <si>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</si>
  <si>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</si>
  <si>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</si>
  <si>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</si>
  <si>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</si>
  <si>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</si>
  <si>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</si>
  <si>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</si>
  <si>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</si>
  <si>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</si>
  <si>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</si>
  <si>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</si>
  <si>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</si>
  <si>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</si>
  <si>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</si>
  <si>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</si>
  <si>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</si>
  <si>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</si>
  <si>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</si>
  <si>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</si>
  <si>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</si>
  <si>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</si>
  <si>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</si>
  <si>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</si>
  <si>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</si>
  <si>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</si>
  <si>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</si>
  <si>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</si>
  <si>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</si>
  <si>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</si>
  <si>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</si>
  <si>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</si>
  <si>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</si>
  <si>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</si>
  <si>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</si>
  <si>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</si>
  <si>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</si>
  <si>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</si>
  <si>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</si>
  <si>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</si>
  <si>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</si>
  <si>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</si>
  <si>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</si>
  <si>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</si>
  <si>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</si>
  <si>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</si>
  <si>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</si>
  <si>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</si>
  <si>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</si>
  <si>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</si>
  <si>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</si>
  <si>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</si>
  <si>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</si>
  <si>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</si>
  <si>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</si>
  <si>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</si>
  <si>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</si>
  <si>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</si>
  <si>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</si>
  <si>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</si>
  <si>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</si>
  <si>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</si>
  <si>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</si>
  <si>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</si>
  <si>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</si>
  <si>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</si>
  <si>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</si>
  <si>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</si>
  <si>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</si>
  <si>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</si>
  <si>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</si>
  <si>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</si>
  <si>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</si>
  <si>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</si>
  <si>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</si>
  <si>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</si>
  <si>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</si>
  <si>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</si>
  <si>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</si>
  <si>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</si>
  <si>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</si>
  <si>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</si>
  <si>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</si>
  <si>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</si>
  <si>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</si>
  <si>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</si>
  <si>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</si>
  <si>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</si>
  <si>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</si>
  <si>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</si>
  <si>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</si>
  <si>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</si>
  <si>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</si>
  <si>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</si>
  <si>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</si>
  <si>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</si>
  <si>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</si>
  <si>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</si>
  <si>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</si>
  <si>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</si>
  <si>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</si>
  <si>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</si>
  <si>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</si>
  <si>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</si>
  <si>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</si>
  <si>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</si>
  <si>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</si>
  <si>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</si>
  <si>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</si>
  <si>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</si>
  <si>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</si>
  <si>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</si>
  <si>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</si>
  <si>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</si>
  <si>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</si>
  <si>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</si>
  <si>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</si>
  <si>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</si>
  <si>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</si>
  <si>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</si>
  <si>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</si>
  <si>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</si>
  <si>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</si>
  <si>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</si>
  <si>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</si>
  <si>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</si>
  <si>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</si>
  <si>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</si>
  <si>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</si>
  <si>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</si>
  <si>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</si>
  <si>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</si>
  <si>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</si>
  <si>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</si>
  <si>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</si>
  <si>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</si>
  <si>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</si>
  <si>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</si>
  <si>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</si>
  <si>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</si>
  <si>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</si>
  <si>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</si>
  <si>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</si>
  <si>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</si>
  <si>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</si>
  <si>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</si>
  <si>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</si>
  <si>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</si>
  <si>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</si>
  <si>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</si>
  <si>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</si>
  <si>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</si>
  <si>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</si>
  <si>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</si>
  <si>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</si>
  <si>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</si>
  <si>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</si>
  <si>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</si>
  <si>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</si>
  <si>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</si>
  <si>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</si>
  <si>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</si>
  <si>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</si>
  <si>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</si>
  <si>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</si>
  <si>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</si>
  <si>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</si>
  <si>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</si>
  <si>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</si>
  <si>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</si>
  <si>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</si>
  <si>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</si>
  <si>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</si>
  <si>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</si>
  <si>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</si>
  <si>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</si>
  <si>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</si>
  <si>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</si>
  <si>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</si>
  <si>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</si>
  <si>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</si>
  <si>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</si>
  <si>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</si>
  <si>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</si>
  <si>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</si>
  <si>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</si>
  <si>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</si>
  <si>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</si>
  <si>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</si>
  <si>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</si>
  <si>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</si>
  <si>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</si>
  <si>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</si>
  <si>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</si>
  <si>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</si>
  <si>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</si>
  <si>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</si>
  <si>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</si>
  <si>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</si>
  <si>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</si>
  <si>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</si>
  <si>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</si>
  <si>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</si>
  <si>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</si>
  <si>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</si>
  <si>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</si>
  <si>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</si>
  <si>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</si>
  <si>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</si>
  <si>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</si>
  <si>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</si>
  <si>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</si>
  <si>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</si>
  <si>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</si>
  <si>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</si>
  <si>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</si>
  <si>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</si>
  <si>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</si>
  <si>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</si>
  <si>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</si>
  <si>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</si>
  <si>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</si>
  <si>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</si>
  <si>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</si>
  <si>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</si>
  <si>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</si>
  <si>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</si>
  <si>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</si>
  <si>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</si>
  <si>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</si>
  <si>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</si>
  <si>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</si>
  <si>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</si>
  <si>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</si>
  <si>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</si>
  <si>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</si>
  <si>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</si>
  <si>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</si>
  <si>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</si>
  <si>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</si>
  <si>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</si>
  <si>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</si>
  <si>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</si>
  <si>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</si>
  <si>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</si>
  <si>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</si>
  <si>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</si>
  <si>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</si>
  <si>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</si>
  <si>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</si>
  <si>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</si>
  <si>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</si>
  <si>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</si>
  <si>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</si>
  <si>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</si>
  <si>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</si>
  <si>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</si>
  <si>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</si>
  <si>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</si>
  <si>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</si>
  <si>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</si>
  <si>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</si>
  <si>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</si>
  <si>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</si>
  <si>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</si>
  <si>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</si>
  <si>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</si>
  <si>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</si>
  <si>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</si>
  <si>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</si>
  <si>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</si>
  <si>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</si>
  <si>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</si>
  <si>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</si>
  <si>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</si>
  <si>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</si>
  <si>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</si>
  <si>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</si>
  <si>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</si>
  <si>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</si>
  <si>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</si>
  <si>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</si>
  <si>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</si>
  <si>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</si>
  <si>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</si>
  <si>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</si>
  <si>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</si>
  <si>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</si>
  <si>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</si>
  <si>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</si>
  <si>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</si>
  <si>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</si>
  <si>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</si>
  <si>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</si>
  <si>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</si>
  <si>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</si>
  <si>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</si>
  <si>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</si>
  <si>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</si>
  <si>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</si>
  <si>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</si>
  <si>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</si>
  <si>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</si>
  <si>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</si>
  <si>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</si>
  <si>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</si>
  <si>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</si>
  <si>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</si>
  <si>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</si>
  <si>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</si>
  <si>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</si>
  <si>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</si>
  <si>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</si>
  <si>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</si>
  <si>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</si>
  <si>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</si>
  <si>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</si>
  <si>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</si>
  <si>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</si>
  <si>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</si>
  <si>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</si>
  <si>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</si>
  <si>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</si>
  <si>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</si>
  <si>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</si>
  <si>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</si>
  <si>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</si>
  <si>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</si>
  <si>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</si>
  <si>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</si>
  <si>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</si>
  <si>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</si>
  <si>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</si>
  <si>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</si>
  <si>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</si>
  <si>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</si>
  <si>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</si>
  <si>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</si>
  <si>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</si>
  <si>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</si>
  <si>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</si>
  <si>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</si>
  <si>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</si>
  <si>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</si>
  <si>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</si>
  <si>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</si>
  <si>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</si>
  <si>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</si>
  <si>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</si>
  <si>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</si>
  <si>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</si>
  <si>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</si>
  <si>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</si>
  <si>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</si>
  <si>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</si>
  <si>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</si>
  <si>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</si>
  <si>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</si>
  <si>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</si>
  <si>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</si>
  <si>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</si>
  <si>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</si>
  <si>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</si>
  <si>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</si>
  <si>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</si>
  <si>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</si>
  <si>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</si>
  <si>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</si>
  <si>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</si>
  <si>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</si>
  <si>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</si>
  <si>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</si>
  <si>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</si>
  <si>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</si>
  <si>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</si>
  <si>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</si>
  <si>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</si>
  <si>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</si>
  <si>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</si>
  <si>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</si>
  <si>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</si>
  <si>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</si>
  <si>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</si>
  <si>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</si>
  <si>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</si>
  <si>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</si>
  <si>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</si>
  <si>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</si>
  <si>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</si>
  <si>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</si>
  <si>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</si>
  <si>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</si>
  <si>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</si>
  <si>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</si>
  <si>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</si>
  <si>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</si>
  <si>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</si>
  <si>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</si>
  <si>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</si>
  <si>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</si>
  <si>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</si>
  <si>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</si>
  <si>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</si>
  <si>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</si>
  <si>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</si>
  <si>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</si>
  <si>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</si>
  <si>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</si>
  <si>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</si>
  <si>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</si>
  <si>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</si>
  <si>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</si>
  <si>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</si>
  <si>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</si>
  <si>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</si>
  <si>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</si>
  <si>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</si>
  <si>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</si>
  <si>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</si>
  <si>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</si>
  <si>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</si>
  <si>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</si>
  <si>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</si>
  <si>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</si>
  <si>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</si>
  <si>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</si>
  <si>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</si>
  <si>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</si>
  <si>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</si>
  <si>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</si>
  <si>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</si>
  <si>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</si>
  <si>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</si>
  <si>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</si>
  <si>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</si>
  <si>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</si>
  <si>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</si>
  <si>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</si>
  <si>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</si>
  <si>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</si>
  <si>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</si>
  <si>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</si>
  <si>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</si>
  <si>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</si>
  <si>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</si>
  <si>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</si>
  <si>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</si>
  <si>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</si>
  <si>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</si>
  <si>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</si>
  <si>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</si>
  <si>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</si>
  <si>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</si>
  <si>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</si>
  <si>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</si>
  <si>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</si>
  <si>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</si>
  <si>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</si>
  <si>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</si>
  <si>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</si>
  <si>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</si>
  <si>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</si>
  <si>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</si>
  <si>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</si>
  <si>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</si>
  <si>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</si>
  <si>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</si>
  <si>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</si>
  <si>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</si>
  <si>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</si>
  <si>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</si>
  <si>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</si>
  <si>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</si>
  <si>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</si>
  <si>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</si>
  <si>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</si>
  <si>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</si>
  <si>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</si>
  <si>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</si>
  <si>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</si>
  <si>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</si>
  <si>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</si>
  <si>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</si>
  <si>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</si>
  <si>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</si>
  <si>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</si>
  <si>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</si>
  <si>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</si>
  <si>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</si>
  <si>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</si>
  <si>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</si>
  <si>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</si>
  <si>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</si>
  <si>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</si>
  <si>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</si>
  <si>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</si>
  <si>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</si>
  <si>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</si>
  <si>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</si>
  <si>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</si>
  <si>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</si>
  <si>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</si>
  <si>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</si>
  <si>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</si>
  <si>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</si>
  <si>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</si>
  <si>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</si>
  <si>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</si>
  <si>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</si>
  <si>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</si>
  <si>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</si>
  <si>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</si>
  <si>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</si>
  <si>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</si>
  <si>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</si>
  <si>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</si>
  <si>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</si>
  <si>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</si>
  <si>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</si>
  <si>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</si>
  <si>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</si>
  <si>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</si>
  <si>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</si>
  <si>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</si>
  <si>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</si>
  <si>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</si>
  <si>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</si>
  <si>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</si>
  <si>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</si>
  <si>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</si>
  <si>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</si>
  <si>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</si>
  <si>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</si>
  <si>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</si>
  <si>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</si>
  <si>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</si>
  <si>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</si>
  <si>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</si>
  <si>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</si>
  <si>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</si>
  <si>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</si>
  <si>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</si>
  <si>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</si>
  <si>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</si>
  <si>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</si>
  <si>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</si>
  <si>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</si>
  <si>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</si>
  <si>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</si>
  <si>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</si>
  <si>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</si>
  <si>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</si>
  <si>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</si>
  <si>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</si>
  <si>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</si>
  <si>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</si>
  <si>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</si>
  <si>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</si>
  <si>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</si>
  <si>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</si>
  <si>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</si>
  <si>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</si>
  <si>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</si>
  <si>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</si>
  <si>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</si>
  <si>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</si>
  <si>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</si>
  <si>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</si>
  <si>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</si>
  <si>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</si>
  <si>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</si>
  <si>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</si>
  <si>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</si>
  <si>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</si>
  <si>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</si>
  <si>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</si>
  <si>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</si>
  <si>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</si>
  <si>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</si>
  <si>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</si>
  <si>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</si>
  <si>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</si>
  <si>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</si>
  <si>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</si>
  <si>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</si>
  <si>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</si>
  <si>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</si>
  <si>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</si>
  <si>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</si>
  <si>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</si>
  <si>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</si>
  <si>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</si>
  <si>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</si>
  <si>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</si>
  <si>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</si>
  <si>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</si>
  <si>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</si>
  <si>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</si>
  <si>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</si>
  <si>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</si>
  <si>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</si>
  <si>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</si>
  <si>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</si>
  <si>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</si>
  <si>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</si>
  <si>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</si>
  <si>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</si>
  <si>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</si>
  <si>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</si>
  <si>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</si>
  <si>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</si>
  <si>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</si>
  <si>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</si>
  <si>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</si>
  <si>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</si>
  <si>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</si>
  <si>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</si>
  <si>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</si>
  <si>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</si>
  <si>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</si>
  <si>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</si>
  <si>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</si>
  <si>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</si>
  <si>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</si>
  <si>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</si>
  <si>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</si>
  <si>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</si>
  <si>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</si>
  <si>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</si>
  <si>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</si>
  <si>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</si>
  <si>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</si>
  <si>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</si>
  <si>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</si>
  <si>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</si>
  <si>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</si>
  <si>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</si>
  <si>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</si>
  <si>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</si>
  <si>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</si>
  <si>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</si>
  <si>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</si>
  <si>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</si>
  <si>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</si>
  <si>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</si>
  <si>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</si>
  <si>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</si>
  <si>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</si>
  <si>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</si>
  <si>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</si>
  <si>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</si>
  <si>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</si>
  <si>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</si>
  <si>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</si>
  <si>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</si>
  <si>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</si>
  <si>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</si>
  <si>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</si>
  <si>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</si>
  <si>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</si>
  <si>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</si>
  <si>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</si>
  <si>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</si>
  <si>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</si>
  <si>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</si>
  <si>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</si>
  <si>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</si>
  <si>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</si>
  <si>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</si>
  <si>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</si>
  <si>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</si>
  <si>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</si>
  <si>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</si>
  <si>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</si>
  <si>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</si>
  <si>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</si>
  <si>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</si>
  <si>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</si>
  <si>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</si>
  <si>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</si>
  <si>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</si>
  <si>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</si>
  <si>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</si>
  <si>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</si>
  <si>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</si>
  <si>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</si>
  <si>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</si>
  <si>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</si>
  <si>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</si>
  <si>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</si>
  <si>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</si>
  <si>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</si>
  <si>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</si>
  <si>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</si>
  <si>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</si>
  <si>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</si>
  <si>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</si>
  <si>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</si>
  <si>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</si>
  <si>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</si>
  <si>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</si>
  <si>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</si>
  <si>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</si>
  <si>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</si>
  <si>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</si>
  <si>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</si>
  <si>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</si>
  <si>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</si>
  <si>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</si>
  <si>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</si>
  <si>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</si>
  <si>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</si>
  <si>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</si>
  <si>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</si>
  <si>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</si>
  <si>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</si>
  <si>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</si>
  <si>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</si>
  <si>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</si>
  <si>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</si>
  <si>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</si>
  <si>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</si>
  <si>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</si>
  <si>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</si>
  <si>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</si>
  <si>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</si>
  <si>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</si>
  <si>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</si>
  <si>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</si>
  <si>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</si>
  <si>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</si>
  <si>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</si>
  <si>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</si>
  <si>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</si>
  <si>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</si>
  <si>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</si>
  <si>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</si>
  <si>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</si>
  <si>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</si>
  <si>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</si>
  <si>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</si>
  <si>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</si>
  <si>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</si>
  <si>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</si>
  <si>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</si>
  <si>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</si>
  <si>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</si>
  <si>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</si>
  <si>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</si>
  <si>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</si>
  <si>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</si>
  <si>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</si>
  <si>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</si>
  <si>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</si>
  <si>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</si>
  <si>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</si>
  <si>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</si>
  <si>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</si>
  <si>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</si>
  <si>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</si>
  <si>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</si>
  <si>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</si>
  <si>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</si>
  <si>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</si>
  <si>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</si>
  <si>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</si>
  <si>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</si>
  <si>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</si>
  <si>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</si>
  <si>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</si>
  <si>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</si>
  <si>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</si>
  <si>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</si>
  <si>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</si>
  <si>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</si>
  <si>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</si>
  <si>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</si>
  <si>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</si>
  <si>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</si>
  <si>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</si>
  <si>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</si>
  <si>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</si>
  <si>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</si>
  <si>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</si>
  <si>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</si>
  <si>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</si>
  <si>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</si>
  <si>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</si>
  <si>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</si>
  <si>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</si>
  <si>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</si>
  <si>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</si>
  <si>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</si>
  <si>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</si>
  <si>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</si>
  <si>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</si>
  <si>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</si>
  <si>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</si>
  <si>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</si>
  <si>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</si>
  <si>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</si>
  <si>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</si>
  <si>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</si>
  <si>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</si>
  <si>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</si>
  <si>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</si>
  <si>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</si>
  <si>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</si>
  <si>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</si>
  <si>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</si>
  <si>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</si>
  <si>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</si>
  <si>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</si>
  <si>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</si>
  <si>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</si>
  <si>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</si>
  <si>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</si>
  <si>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</si>
  <si>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</si>
  <si>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</si>
  <si>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</si>
  <si>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</si>
  <si>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</si>
  <si>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</si>
  <si>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</si>
  <si>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</si>
  <si>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</si>
  <si>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</si>
  <si>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</si>
  <si>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</si>
  <si>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</si>
  <si>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</si>
  <si>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</si>
  <si>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</si>
  <si>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</si>
  <si>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</si>
  <si>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</si>
  <si>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</si>
  <si>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</si>
  <si>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</si>
  <si>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</si>
  <si>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</si>
  <si>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</si>
  <si>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</si>
  <si>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</si>
  <si>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</si>
  <si>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</si>
  <si>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</si>
  <si>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</si>
  <si>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</si>
  <si>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</si>
  <si>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</si>
  <si>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</si>
  <si>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</si>
  <si>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</si>
  <si>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</si>
  <si>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</si>
  <si>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</si>
  <si>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</si>
  <si>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</si>
  <si>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</si>
  <si>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</si>
  <si>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</si>
  <si>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</si>
  <si>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</si>
  <si>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</si>
  <si>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</si>
  <si>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</si>
  <si>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</si>
  <si>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</si>
  <si>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</si>
  <si>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</si>
  <si>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</si>
  <si>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</si>
  <si>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</si>
  <si>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</si>
  <si>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</si>
  <si>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</si>
  <si>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</si>
  <si>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</si>
  <si>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</si>
  <si>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</si>
  <si>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</si>
  <si>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</si>
  <si>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</si>
  <si>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</si>
  <si>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</si>
  <si>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</si>
  <si>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</si>
  <si>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</si>
  <si>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</si>
  <si>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</si>
  <si>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</si>
  <si>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</si>
  <si>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</si>
  <si>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</si>
  <si>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</si>
  <si>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</si>
  <si>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</si>
  <si>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</si>
  <si>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</si>
  <si>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</si>
  <si>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</si>
  <si>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</si>
  <si>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</si>
  <si>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</si>
  <si>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</si>
  <si>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</si>
  <si>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</si>
  <si>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</si>
  <si>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</si>
  <si>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</si>
  <si>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</si>
  <si>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</si>
  <si>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</si>
  <si>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</si>
  <si>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</si>
  <si>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</si>
  <si>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</si>
  <si>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</si>
  <si>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</si>
  <si>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</si>
  <si>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</si>
  <si>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</si>
  <si>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</si>
  <si>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</si>
  <si>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</si>
  <si>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</si>
  <si>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</si>
  <si>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</si>
  <si>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</si>
  <si>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</si>
  <si>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</si>
  <si>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</si>
  <si>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</si>
  <si>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</si>
  <si>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</si>
  <si>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</si>
  <si>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</si>
  <si>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</si>
  <si>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</si>
  <si>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</si>
  <si>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</si>
  <si>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</si>
  <si>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</si>
  <si>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</si>
  <si>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</si>
  <si>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</si>
  <si>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</si>
  <si>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</si>
  <si>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</si>
  <si>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</si>
  <si>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</si>
  <si>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</si>
  <si>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</si>
  <si>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</si>
  <si>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</si>
  <si>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</si>
  <si>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</si>
  <si>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</si>
  <si>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</si>
  <si>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</si>
  <si>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</si>
  <si>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</si>
  <si>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</si>
  <si>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</si>
  <si>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</si>
  <si>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</si>
  <si>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</si>
  <si>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</si>
  <si>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</si>
  <si>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</si>
  <si>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</si>
  <si>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</si>
  <si>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</si>
  <si>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</si>
  <si>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</si>
  <si>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</si>
  <si>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</si>
  <si>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</si>
  <si>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</si>
  <si>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</si>
  <si>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</si>
  <si>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</si>
  <si>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</si>
  <si>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</si>
  <si>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</si>
  <si>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</si>
  <si>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</si>
  <si>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</si>
  <si>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</si>
  <si>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</si>
  <si>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</si>
  <si>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</si>
  <si>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</si>
  <si>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</si>
  <si>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</si>
  <si>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</si>
  <si>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</si>
  <si>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</si>
  <si>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</si>
  <si>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</si>
  <si>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</si>
  <si>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</si>
  <si>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</si>
  <si>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</si>
  <si>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</si>
  <si>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</si>
  <si>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</si>
  <si>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</si>
  <si>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</si>
  <si>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</si>
  <si>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</si>
  <si>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</si>
  <si>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</si>
  <si>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</si>
  <si>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</si>
  <si>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</si>
  <si>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</si>
  <si>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</si>
  <si>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</si>
  <si>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</si>
  <si>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</si>
  <si>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</si>
  <si>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</si>
  <si>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</si>
  <si>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</si>
  <si>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</si>
  <si>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</si>
  <si>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</si>
  <si>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</si>
  <si>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</si>
  <si>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</si>
  <si>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</si>
  <si>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</si>
  <si>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</si>
  <si>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</si>
  <si>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</si>
  <si>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</si>
  <si>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</si>
  <si>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</si>
  <si>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</si>
  <si>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</si>
  <si>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</si>
  <si>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</si>
  <si>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</si>
  <si>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</si>
  <si>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</si>
  <si>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</si>
  <si>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</si>
  <si>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</si>
  <si>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</si>
  <si>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</si>
  <si>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</si>
  <si>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</si>
  <si>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</si>
  <si>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</si>
  <si>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</si>
  <si>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</si>
  <si>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</si>
  <si>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</si>
  <si>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</si>
  <si>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</si>
  <si>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</si>
  <si>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</si>
  <si>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</si>
  <si>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</si>
  <si>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</si>
  <si>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</si>
  <si>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</si>
  <si>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</si>
  <si>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</si>
  <si>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</si>
  <si>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</si>
  <si>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</si>
  <si>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</si>
  <si>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</si>
  <si>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</si>
  <si>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</si>
  <si>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</si>
  <si>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</si>
  <si>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</si>
  <si>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</si>
  <si>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</si>
  <si>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</si>
  <si>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</si>
  <si>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</si>
  <si>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</si>
  <si>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</si>
  <si>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</si>
  <si>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</si>
  <si>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</si>
  <si>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</si>
  <si>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</si>
  <si>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</si>
  <si>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</si>
  <si>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</si>
  <si>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</si>
  <si>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</si>
  <si>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</si>
  <si>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</si>
  <si>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</si>
  <si>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</si>
  <si>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</si>
  <si>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</si>
  <si>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</si>
  <si>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</si>
  <si>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</si>
  <si>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</si>
  <si>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</si>
  <si>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</si>
  <si>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</si>
  <si>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</si>
  <si>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</si>
  <si>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</si>
  <si>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</si>
  <si>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</si>
  <si>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</si>
  <si>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</si>
  <si>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</si>
  <si>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</si>
  <si>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</si>
  <si>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</si>
  <si>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</si>
  <si>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</si>
  <si>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</si>
  <si>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</si>
  <si>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</si>
  <si>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</si>
  <si>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</si>
  <si>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</si>
  <si>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</si>
  <si>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</si>
  <si>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</si>
  <si>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</si>
  <si>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</si>
  <si>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</si>
  <si>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</si>
  <si>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</si>
  <si>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</si>
  <si>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</si>
  <si>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</si>
  <si>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</si>
  <si>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</si>
  <si>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</si>
  <si>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</si>
  <si>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</si>
  <si>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</si>
  <si>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</si>
  <si>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</si>
  <si>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</si>
  <si>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</si>
  <si>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</si>
  <si>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</si>
  <si>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</si>
  <si>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</si>
  <si>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</si>
  <si>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</si>
  <si>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</si>
  <si>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</si>
  <si>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</si>
  <si>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</si>
  <si>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</si>
  <si>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</si>
  <si>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</si>
  <si>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</si>
  <si>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</si>
  <si>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</si>
  <si>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</si>
  <si>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</si>
  <si>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</si>
  <si>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</si>
  <si>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</si>
  <si>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</si>
  <si>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</si>
  <si>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</si>
  <si>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</si>
  <si>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</si>
  <si>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</si>
  <si>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</si>
  <si>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</si>
  <si>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</si>
  <si>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</si>
  <si>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</si>
  <si>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</si>
  <si>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</si>
  <si>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</si>
  <si>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</si>
  <si>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</si>
  <si>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</si>
  <si>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</si>
  <si>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</si>
  <si>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</si>
  <si>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</si>
  <si>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</si>
  <si>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</si>
  <si>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</si>
  <si>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</si>
  <si>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</si>
  <si>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</si>
  <si>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</si>
  <si>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</si>
  <si>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</si>
  <si>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</si>
  <si>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</si>
  <si>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</si>
  <si>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</si>
  <si>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</si>
  <si>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</si>
  <si>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</si>
  <si>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</si>
  <si>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</si>
  <si>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</si>
  <si>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</si>
  <si>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</si>
  <si>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</si>
  <si>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</si>
  <si>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</si>
  <si>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</si>
  <si>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</si>
  <si>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</si>
  <si>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</si>
  <si>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</si>
  <si>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</si>
  <si>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</si>
  <si>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</si>
  <si>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</si>
  <si>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</si>
  <si>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</si>
  <si>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</si>
  <si>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</si>
  <si>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</si>
  <si>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</si>
  <si>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</si>
  <si>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</si>
  <si>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</si>
  <si>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</si>
  <si>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</si>
  <si>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</si>
  <si>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</si>
  <si>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</si>
  <si>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</si>
  <si>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</si>
  <si>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</si>
  <si>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</si>
  <si>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</si>
  <si>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</si>
  <si>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</si>
  <si>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</si>
  <si>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</si>
  <si>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</si>
  <si>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</si>
  <si>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</si>
  <si>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</si>
  <si>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</si>
  <si>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</si>
  <si>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</si>
  <si>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</si>
  <si>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</si>
  <si>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</si>
  <si>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</si>
  <si>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</si>
  <si>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</si>
  <si>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</si>
  <si>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</si>
  <si>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</si>
  <si>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</si>
  <si>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</si>
  <si>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</si>
  <si>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</si>
  <si>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</si>
  <si>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</si>
  <si>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</si>
  <si>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</si>
  <si>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</si>
  <si>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</si>
  <si>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</si>
  <si>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</si>
  <si>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</si>
  <si>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</si>
  <si>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</si>
  <si>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</si>
  <si>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</si>
  <si>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</si>
  <si>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</si>
  <si>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</si>
  <si>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</si>
  <si>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</si>
  <si>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</si>
  <si>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</si>
  <si>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</si>
  <si>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</si>
  <si>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</si>
  <si>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</si>
  <si>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</si>
  <si>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</si>
  <si>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</si>
  <si>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</si>
  <si>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</si>
  <si>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</si>
  <si>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</si>
  <si>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</si>
  <si>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</si>
  <si>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</si>
  <si>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</si>
  <si>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</si>
  <si>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</si>
  <si>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</si>
  <si>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</si>
  <si>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</si>
  <si>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</si>
  <si>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</si>
  <si>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</si>
  <si>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</si>
  <si>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</si>
  <si>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</si>
  <si>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</si>
  <si>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</si>
  <si>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</si>
  <si>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</si>
  <si>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</si>
  <si>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</si>
  <si>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</si>
  <si>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</si>
  <si>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</si>
  <si>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</si>
  <si>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</si>
  <si>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</si>
  <si>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</si>
  <si>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</si>
  <si>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</si>
  <si>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</si>
  <si>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</si>
  <si>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</si>
  <si>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</si>
  <si>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</si>
  <si>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</si>
  <si>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</si>
  <si>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</si>
  <si>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</si>
  <si>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</si>
  <si>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</si>
  <si>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</si>
  <si>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</si>
  <si>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</si>
  <si>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</si>
  <si>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</si>
  <si>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</si>
  <si>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</si>
  <si>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</si>
  <si>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</si>
  <si>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</si>
  <si>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</si>
  <si>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</si>
  <si>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</si>
  <si>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</si>
  <si>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</si>
  <si>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</si>
  <si>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</si>
  <si>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</si>
  <si>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</si>
  <si>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</si>
  <si>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</si>
  <si>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</si>
  <si>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</si>
  <si>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</si>
  <si>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</si>
  <si>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</si>
  <si>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</si>
  <si>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</si>
  <si>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</si>
  <si>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</si>
  <si>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</si>
  <si>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</si>
  <si>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</si>
  <si>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</si>
  <si>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</si>
  <si>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</si>
  <si>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</si>
  <si>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</si>
  <si>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</si>
  <si>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</si>
  <si>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</si>
  <si>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</si>
  <si>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</si>
  <si>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</si>
  <si>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</si>
  <si>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</si>
  <si>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</si>
  <si>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</si>
  <si>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</si>
  <si>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</si>
  <si>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</si>
  <si>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</si>
  <si>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</si>
  <si>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</si>
  <si>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</si>
  <si>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</si>
  <si>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</si>
  <si>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</si>
  <si>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</si>
  <si>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</si>
  <si>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</si>
  <si>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</si>
  <si>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</si>
  <si>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</si>
  <si>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</si>
  <si>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</si>
  <si>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</si>
  <si>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</si>
  <si>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</si>
  <si>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</si>
  <si>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</si>
  <si>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</si>
  <si>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</si>
  <si>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</si>
  <si>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</si>
  <si>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</si>
  <si>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</si>
  <si>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</si>
  <si>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</si>
  <si>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</si>
  <si>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</si>
  <si>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</si>
  <si>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</si>
  <si>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</si>
  <si>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</si>
  <si>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</si>
  <si>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</si>
  <si>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</si>
  <si>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</si>
  <si>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</si>
  <si>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</si>
  <si>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</si>
  <si>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</si>
  <si>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</si>
  <si>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</si>
  <si>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</si>
  <si>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</si>
  <si>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</si>
  <si>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</si>
  <si>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</si>
  <si>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</si>
  <si>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</si>
  <si>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</si>
  <si>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</si>
  <si>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</si>
  <si>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</si>
  <si>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</si>
  <si>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</si>
  <si>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</si>
  <si>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</si>
  <si>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</si>
  <si>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</si>
  <si>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</si>
  <si>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</si>
  <si>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</si>
  <si>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</si>
  <si>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</si>
  <si>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</si>
  <si>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</si>
  <si>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</si>
  <si>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</si>
  <si>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</si>
  <si>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</si>
  <si>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</si>
  <si>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</si>
  <si>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</si>
  <si>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</si>
  <si>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</si>
  <si>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</si>
  <si>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</si>
  <si>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</si>
  <si>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</si>
  <si>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</si>
  <si>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</si>
  <si>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</si>
  <si>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</si>
  <si>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</si>
  <si>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</si>
  <si>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</si>
  <si>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</si>
  <si>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</si>
  <si>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</si>
  <si>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</si>
  <si>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</si>
  <si>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</si>
  <si>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</si>
  <si>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</si>
  <si>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</si>
  <si>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</si>
  <si>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</si>
  <si>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</si>
  <si>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</si>
  <si>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</si>
  <si>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</si>
  <si>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</si>
  <si>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</si>
  <si>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</si>
  <si>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</si>
  <si>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</si>
  <si>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</si>
  <si>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</si>
  <si>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</si>
  <si>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</si>
  <si>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</si>
  <si>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</si>
  <si>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</si>
  <si>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</si>
  <si>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</si>
  <si>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</si>
  <si>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</si>
  <si>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</si>
  <si>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</si>
  <si>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</si>
  <si>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</si>
  <si>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</si>
  <si>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</si>
  <si>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</si>
  <si>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</si>
  <si>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</si>
  <si>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</si>
  <si>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</si>
  <si>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</si>
  <si>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</si>
  <si>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</si>
  <si>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</si>
  <si>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</si>
  <si>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</si>
  <si>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</si>
  <si>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</si>
  <si>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</si>
  <si>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</si>
  <si>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</si>
  <si>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</si>
  <si>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</si>
  <si>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</si>
  <si>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</si>
  <si>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</si>
  <si>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</si>
  <si>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</si>
  <si>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</si>
  <si>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</si>
  <si>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</si>
  <si>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</si>
  <si>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</si>
  <si>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</si>
  <si>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</si>
  <si>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</si>
  <si>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</si>
  <si>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</si>
  <si>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</si>
  <si>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</si>
  <si>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</si>
  <si>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</si>
  <si>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</si>
  <si>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</si>
  <si>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</si>
  <si>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</si>
  <si>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</si>
  <si>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</si>
  <si>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</si>
  <si>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</si>
  <si>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</si>
  <si>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</si>
  <si>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</si>
  <si>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</si>
  <si>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</si>
  <si>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</si>
  <si>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</si>
  <si>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</si>
  <si>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</si>
  <si>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</si>
  <si>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</si>
  <si>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</si>
  <si>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</si>
  <si>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</si>
  <si>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</si>
  <si>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</si>
  <si>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</si>
  <si>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</si>
  <si>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</si>
  <si>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</si>
  <si>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</si>
  <si>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</si>
  <si>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</si>
  <si>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</si>
  <si>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</si>
  <si>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</si>
  <si>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</si>
  <si>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</si>
  <si>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</si>
  <si>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</si>
  <si>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</si>
  <si>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</si>
  <si>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</si>
  <si>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</si>
  <si>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</si>
  <si>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</si>
  <si>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</si>
  <si>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</si>
  <si>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</si>
  <si>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</si>
  <si>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</si>
  <si>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</si>
  <si>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</si>
  <si>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</si>
  <si>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</si>
  <si>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</si>
  <si>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</si>
  <si>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</si>
  <si>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</si>
  <si>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</si>
  <si>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</si>
  <si>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</si>
  <si>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</si>
  <si>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</si>
  <si>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</si>
  <si>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</si>
  <si>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</si>
  <si>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</si>
  <si>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</si>
  <si>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</si>
  <si>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</si>
  <si>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</si>
  <si>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</si>
  <si>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</si>
  <si>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</si>
  <si>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</si>
  <si>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</si>
  <si>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</si>
  <si>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</si>
  <si>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</si>
  <si>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</si>
  <si>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</si>
  <si>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</si>
  <si>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</si>
  <si>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</si>
  <si>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</si>
  <si>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</si>
  <si>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</si>
  <si>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</si>
  <si>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</si>
  <si>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</si>
  <si>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</si>
  <si>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</si>
  <si>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</si>
  <si>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</si>
  <si>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</si>
  <si>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</si>
  <si>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</si>
  <si>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</si>
  <si>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</si>
  <si>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</si>
  <si>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</si>
  <si>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</si>
  <si>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</si>
  <si>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</si>
  <si>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</si>
  <si>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</si>
  <si>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</si>
  <si>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</si>
  <si>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</si>
  <si>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</si>
  <si>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</si>
  <si>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</si>
  <si>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</si>
  <si>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</si>
  <si>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</si>
  <si>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</si>
  <si>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</si>
  <si>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</si>
  <si>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</si>
  <si>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</si>
  <si>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</si>
  <si>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</si>
  <si>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</si>
  <si>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</si>
  <si>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</si>
  <si>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</si>
  <si>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</si>
  <si>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</si>
  <si>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</si>
  <si>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</si>
  <si>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</si>
  <si>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</si>
  <si>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</si>
  <si>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</si>
  <si>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</si>
  <si>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</si>
  <si>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</si>
  <si>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</si>
  <si>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</si>
  <si>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</si>
  <si>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</si>
  <si>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</si>
  <si>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</si>
  <si>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</si>
  <si>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</si>
  <si>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</si>
  <si>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</si>
  <si>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</si>
  <si>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</si>
  <si>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</si>
  <si>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</si>
  <si>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</si>
  <si>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</si>
  <si>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</si>
  <si>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</si>
  <si>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</si>
  <si>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</si>
  <si>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</si>
  <si>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</si>
  <si>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</si>
  <si>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</si>
  <si>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</si>
  <si>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</si>
  <si>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</si>
  <si>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</si>
  <si>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</si>
  <si>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</si>
  <si>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</si>
  <si>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</si>
  <si>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</si>
  <si>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</si>
  <si>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</si>
  <si>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</si>
  <si>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</si>
  <si>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</si>
  <si>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</si>
  <si>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</si>
  <si>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</si>
  <si>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</si>
  <si>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</si>
  <si>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</si>
  <si>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</si>
  <si>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</si>
  <si>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</si>
  <si>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</si>
  <si>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</si>
  <si>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</si>
  <si>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</si>
  <si>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</si>
  <si>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</si>
  <si>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</si>
  <si>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</si>
  <si>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</si>
  <si>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</si>
  <si>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</si>
  <si>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</si>
  <si>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</si>
  <si>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</si>
  <si>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</si>
  <si>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</si>
  <si>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</si>
  <si>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</si>
  <si>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</si>
  <si>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</si>
  <si>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</si>
  <si>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</si>
  <si>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</si>
  <si>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</si>
  <si>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</si>
  <si>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</si>
  <si>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</si>
  <si>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</si>
  <si>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</si>
  <si>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</si>
  <si>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</si>
  <si>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</si>
  <si>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</si>
  <si>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</si>
  <si>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</si>
  <si>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</si>
  <si>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</si>
  <si>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</si>
  <si>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</si>
  <si>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</si>
  <si>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</si>
  <si>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</si>
  <si>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</si>
  <si>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</si>
  <si>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</si>
  <si>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</si>
  <si>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</si>
  <si>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</si>
  <si>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</si>
  <si>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</si>
  <si>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</si>
  <si>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</si>
  <si>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</si>
  <si>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</si>
  <si>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</si>
  <si>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</si>
  <si>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</si>
  <si>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</si>
  <si>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</si>
  <si>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</si>
  <si>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</si>
  <si>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</si>
  <si>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</si>
  <si>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</si>
  <si>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</si>
  <si>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</si>
  <si>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</si>
  <si>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</si>
  <si>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</si>
  <si>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</si>
  <si>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</si>
  <si>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</si>
  <si>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</si>
  <si>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</si>
  <si>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</si>
  <si>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</si>
  <si>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</si>
  <si>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</si>
  <si>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</si>
  <si>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</si>
  <si>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</si>
  <si>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</si>
  <si>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</si>
  <si>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</si>
  <si>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</si>
  <si>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</si>
  <si>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</si>
  <si>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</si>
  <si>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</si>
  <si>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</si>
  <si>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</si>
  <si>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</si>
  <si>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</si>
  <si>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</si>
  <si>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</si>
  <si>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</si>
  <si>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</si>
  <si>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</si>
  <si>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</si>
  <si>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</si>
  <si>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</si>
  <si>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</si>
  <si>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</si>
  <si>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</si>
  <si>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</si>
  <si>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</si>
  <si>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</si>
  <si>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</si>
  <si>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</si>
  <si>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</si>
  <si>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</si>
  <si>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</si>
  <si>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</si>
  <si>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</si>
  <si>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</si>
  <si>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</si>
  <si>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</si>
  <si>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</si>
  <si>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</si>
  <si>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</si>
  <si>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</si>
  <si>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</si>
  <si>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</si>
  <si>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</si>
  <si>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</si>
  <si>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</si>
  <si>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</si>
  <si>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</si>
  <si>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</si>
  <si>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</si>
  <si>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</si>
  <si>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</si>
  <si>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</si>
  <si>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</si>
  <si>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</si>
  <si>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</si>
  <si>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</si>
  <si>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</si>
  <si>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</si>
  <si>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</si>
  <si>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</si>
  <si>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</si>
  <si>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</si>
  <si>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</si>
  <si>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</si>
  <si>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</si>
  <si>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</si>
  <si>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</si>
  <si>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</si>
  <si>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</si>
  <si>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</si>
  <si>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</si>
  <si>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</si>
  <si>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</si>
  <si>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</si>
  <si>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</si>
  <si>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</si>
  <si>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</si>
  <si>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</si>
  <si>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</si>
  <si>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</si>
  <si>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</si>
  <si>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</si>
  <si>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</si>
  <si>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</si>
  <si>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</si>
  <si>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</si>
  <si>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</si>
  <si>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</si>
  <si>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</si>
  <si>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</si>
  <si>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</si>
  <si>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</si>
  <si>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</si>
  <si>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</si>
  <si>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</si>
  <si>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</si>
  <si>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</si>
  <si>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</si>
  <si>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</si>
  <si>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</si>
  <si>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</si>
  <si>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</si>
  <si>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</si>
  <si>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</si>
  <si>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</si>
  <si>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</si>
  <si>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</si>
  <si>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</si>
  <si>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</si>
  <si>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</si>
  <si>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</si>
  <si>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</si>
  <si>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</si>
  <si>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</si>
  <si>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</si>
  <si>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</si>
  <si>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</si>
  <si>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</si>
  <si>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</si>
  <si>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</si>
  <si>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</si>
  <si>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</si>
  <si>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</si>
  <si>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</si>
  <si>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</si>
  <si>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</si>
  <si>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</si>
  <si>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</si>
  <si>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</si>
  <si>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</si>
  <si>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</si>
  <si>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</si>
  <si>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</si>
  <si>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</si>
  <si>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</si>
  <si>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</si>
  <si>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</si>
  <si>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</si>
  <si>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</si>
  <si>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</si>
  <si>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</si>
  <si>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</si>
  <si>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</si>
  <si>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</si>
  <si>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</si>
  <si>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</si>
  <si>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</si>
  <si>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</si>
  <si>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</si>
  <si>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</si>
  <si>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</si>
  <si>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</si>
  <si>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</si>
  <si>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</si>
  <si>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</si>
  <si>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</si>
  <si>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</si>
  <si>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</si>
  <si>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</si>
  <si>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</si>
  <si>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</si>
  <si>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</si>
  <si>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</si>
  <si>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</si>
  <si>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</si>
  <si>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</si>
  <si>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</si>
  <si>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</si>
  <si>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</si>
  <si>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</si>
  <si>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</si>
  <si>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</si>
  <si>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</si>
  <si>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</si>
  <si>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</si>
  <si>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</si>
  <si>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</si>
  <si>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</si>
  <si>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</si>
  <si>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</si>
  <si>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</si>
  <si>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</si>
  <si>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</si>
  <si>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</si>
  <si>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</si>
  <si>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</si>
  <si>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</si>
  <si>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</si>
  <si>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</si>
  <si>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</si>
  <si>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</si>
  <si>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</si>
  <si>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</si>
  <si>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</si>
  <si>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</si>
  <si>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</si>
  <si>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</si>
  <si>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</si>
  <si>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</si>
  <si>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</si>
  <si>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</si>
  <si>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</si>
  <si>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</si>
  <si>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</si>
  <si>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</si>
  <si>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</si>
  <si>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</si>
  <si>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</si>
  <si>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</si>
  <si>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</si>
  <si>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</si>
  <si>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</si>
  <si>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</si>
  <si>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</si>
  <si>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</si>
  <si>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</si>
  <si>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</si>
  <si>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</si>
  <si>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</si>
  <si>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</si>
  <si>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</si>
  <si>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</si>
  <si>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</si>
  <si>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</si>
  <si>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</si>
  <si>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</si>
  <si>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</si>
  <si>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</si>
  <si>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</si>
  <si>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</si>
  <si>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</si>
  <si>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</si>
  <si>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</si>
  <si>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</si>
  <si>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</si>
  <si>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</si>
  <si>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</si>
  <si>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</si>
  <si>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</si>
  <si>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</si>
  <si>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</si>
  <si>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</si>
  <si>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</si>
  <si>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</si>
  <si>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</si>
  <si>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</si>
  <si>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</si>
  <si>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</si>
  <si>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</si>
  <si>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</si>
  <si>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</si>
  <si>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</si>
  <si>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</si>
  <si>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</si>
  <si>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</si>
  <si>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</si>
  <si>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</si>
  <si>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</si>
  <si>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</si>
  <si>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</si>
  <si>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</si>
  <si>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</si>
  <si>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</si>
  <si>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</si>
  <si>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</si>
  <si>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</si>
  <si>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</si>
  <si>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</si>
  <si>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</si>
  <si>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</si>
  <si>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</si>
  <si>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</si>
  <si>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</si>
  <si>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</si>
  <si>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</si>
  <si>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</si>
  <si>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</si>
  <si>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</si>
  <si>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</si>
  <si>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</si>
  <si>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</si>
  <si>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</si>
  <si>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</si>
  <si>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</si>
  <si>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</si>
  <si>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</si>
  <si>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</si>
  <si>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</si>
  <si>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</si>
  <si>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</si>
  <si>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</si>
  <si>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</si>
  <si>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</si>
  <si>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</si>
  <si>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</si>
  <si>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</si>
  <si>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</si>
  <si>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</si>
  <si>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</si>
  <si>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</si>
  <si>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</si>
  <si>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</si>
  <si>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</si>
  <si>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</si>
  <si>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</si>
  <si>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</si>
  <si>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</si>
  <si>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</si>
  <si>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</si>
  <si>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</si>
  <si>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</si>
  <si>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</si>
  <si>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</si>
  <si>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</si>
  <si>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</si>
  <si>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</si>
  <si>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</si>
  <si>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</si>
  <si>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</si>
  <si>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</si>
  <si>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</si>
  <si>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</si>
  <si>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</si>
  <si>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</si>
  <si>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</si>
  <si>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</si>
  <si>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</si>
  <si>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</si>
  <si>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</si>
  <si>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</si>
  <si>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</si>
  <si>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</si>
  <si>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</si>
  <si>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</si>
  <si>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</si>
  <si>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</si>
  <si>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</si>
  <si>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</si>
  <si>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</si>
  <si>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</si>
  <si>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</si>
  <si>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</si>
  <si>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</si>
  <si>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</si>
  <si>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</si>
  <si>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</si>
  <si>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</si>
  <si>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</si>
  <si>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</si>
  <si>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</si>
  <si>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</si>
  <si>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</si>
  <si>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</si>
  <si>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</si>
  <si>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</si>
  <si>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</si>
  <si>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</si>
  <si>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</si>
  <si>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</si>
  <si>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</si>
  <si>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</si>
  <si>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</si>
  <si>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</si>
  <si>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</si>
  <si>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</si>
  <si>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</si>
  <si>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</si>
  <si>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</si>
  <si>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</si>
  <si>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</si>
  <si>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</si>
  <si>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</si>
  <si>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</si>
  <si>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</si>
  <si>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</si>
  <si>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</si>
  <si>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</si>
  <si>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</si>
  <si>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</si>
  <si>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</si>
  <si>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</si>
  <si>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</si>
  <si>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</si>
  <si>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</si>
  <si>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</si>
  <si>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</si>
  <si>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</si>
  <si>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</si>
  <si>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</si>
  <si>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</si>
  <si>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</si>
  <si>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</si>
  <si>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</si>
  <si>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</si>
  <si>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</si>
  <si>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</si>
  <si>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</si>
  <si>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</si>
  <si>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</si>
  <si>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</si>
  <si>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</si>
  <si>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</si>
  <si>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</si>
  <si>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</si>
  <si>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</si>
  <si>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</si>
  <si>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</si>
  <si>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</si>
  <si>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</si>
  <si>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</si>
  <si>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</si>
  <si>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</si>
  <si>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</si>
  <si>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</si>
  <si>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</si>
  <si>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</si>
  <si>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</si>
  <si>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</si>
  <si>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</si>
  <si>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</si>
  <si>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</si>
  <si>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</si>
  <si>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</si>
  <si>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</si>
  <si>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</si>
  <si>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</si>
  <si>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</si>
  <si>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</si>
  <si>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</si>
  <si>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</si>
  <si>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</si>
  <si>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</si>
  <si>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</si>
  <si>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</si>
  <si>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</si>
  <si>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</si>
  <si>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</si>
  <si>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</si>
  <si>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</si>
  <si>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</si>
  <si>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</si>
  <si>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</si>
  <si>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</si>
  <si>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</si>
  <si>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</si>
  <si>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</si>
  <si>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</si>
  <si>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</si>
  <si>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</si>
  <si>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</si>
  <si>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</si>
  <si>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</si>
  <si>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</si>
  <si>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</si>
  <si>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</si>
  <si>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</si>
  <si>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</si>
  <si>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</si>
  <si>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</si>
  <si>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</si>
  <si>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</si>
  <si>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</si>
  <si>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</si>
  <si>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</si>
  <si>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</si>
  <si>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</si>
  <si>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</si>
  <si>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</si>
  <si>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</si>
  <si>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</si>
  <si>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</si>
  <si>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</si>
  <si>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</si>
  <si>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</si>
  <si>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</si>
  <si>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</si>
  <si>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</si>
  <si>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</si>
  <si>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</si>
  <si>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</si>
  <si>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</si>
  <si>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</si>
  <si>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</si>
  <si>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</si>
  <si>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</si>
  <si>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</si>
  <si>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</si>
  <si>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</si>
  <si>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</si>
  <si>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</si>
  <si>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</si>
  <si>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</si>
  <si>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</si>
  <si>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</si>
  <si>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</si>
  <si>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</si>
  <si>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</si>
  <si>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</si>
  <si>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</si>
  <si>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</si>
  <si>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</si>
  <si>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</si>
  <si>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</si>
  <si>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</si>
  <si>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</si>
  <si>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</si>
  <si>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</si>
  <si>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</si>
  <si>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</si>
  <si>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</si>
  <si>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</si>
  <si>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</si>
  <si>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</si>
  <si>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</si>
  <si>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</si>
  <si>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</si>
  <si>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</si>
  <si>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</si>
  <si>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</si>
  <si>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</si>
  <si>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</si>
  <si>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</si>
  <si>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</si>
  <si>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</si>
  <si>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</si>
  <si>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</si>
  <si>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</si>
  <si>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</si>
  <si>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</si>
  <si>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</si>
  <si>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</si>
  <si>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</si>
  <si>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</si>
  <si>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</si>
  <si>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</si>
  <si>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</si>
  <si>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</si>
  <si>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</si>
  <si>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</si>
  <si>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</si>
  <si>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</si>
  <si>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</si>
  <si>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</si>
  <si>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</si>
  <si>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</si>
  <si>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</si>
  <si>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</si>
  <si>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</si>
  <si>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</si>
  <si>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</si>
  <si>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</si>
  <si>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</si>
  <si>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</si>
  <si>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</si>
  <si>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</si>
  <si>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</si>
  <si>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</si>
  <si>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</si>
  <si>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</si>
  <si>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</si>
  <si>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</si>
  <si>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</si>
  <si>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</si>
  <si>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</si>
  <si>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</si>
  <si>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</si>
  <si>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</si>
  <si>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</si>
  <si>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</si>
  <si>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</si>
  <si>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</si>
  <si>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</si>
  <si>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</si>
  <si>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</si>
  <si>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</si>
  <si>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</si>
  <si>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</si>
  <si>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</si>
  <si>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</si>
  <si>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</si>
  <si>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</si>
  <si>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</si>
  <si>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</si>
  <si>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</si>
  <si>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</si>
  <si>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</si>
  <si>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</si>
  <si>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</si>
  <si>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</si>
  <si>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</si>
  <si>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</si>
  <si>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</si>
  <si>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</si>
  <si>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</si>
  <si>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</si>
  <si>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</si>
  <si>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</si>
  <si>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</si>
  <si>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</si>
  <si>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</si>
  <si>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</si>
  <si>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</si>
  <si>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</si>
  <si>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</si>
  <si>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</si>
  <si>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</si>
  <si>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</si>
  <si>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</si>
  <si>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</si>
  <si>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</si>
  <si>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</si>
  <si>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</si>
  <si>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</si>
  <si>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</si>
  <si>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</si>
  <si>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</si>
  <si>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</si>
  <si>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</si>
  <si>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</si>
  <si>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</si>
  <si>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</si>
  <si>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</si>
  <si>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</si>
  <si>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</si>
  <si>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</si>
  <si>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</si>
  <si>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</si>
  <si>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</si>
  <si>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</si>
  <si>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</si>
  <si>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</si>
  <si>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</si>
  <si>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</si>
  <si>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</si>
  <si>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</si>
  <si>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</si>
  <si>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</si>
  <si>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</si>
  <si>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</si>
  <si>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</si>
  <si>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</si>
  <si>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</si>
  <si>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</si>
  <si>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</si>
  <si>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</si>
  <si>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</si>
  <si>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</si>
  <si>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</si>
  <si>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</si>
  <si>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</si>
  <si>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</si>
  <si>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</si>
  <si>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</si>
  <si>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</si>
  <si>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</si>
  <si>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</si>
  <si>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</si>
  <si>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</si>
  <si>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</si>
  <si>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</si>
  <si>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</si>
  <si>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</si>
  <si>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</si>
  <si>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</si>
  <si>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</si>
  <si>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</si>
  <si>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</si>
  <si>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</si>
  <si>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</si>
  <si>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</si>
  <si>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</si>
  <si>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</si>
  <si>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</si>
  <si>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</si>
  <si>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</si>
  <si>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</si>
  <si>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</si>
  <si>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</si>
  <si>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</si>
  <si>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</si>
  <si>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</si>
  <si>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</si>
  <si>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</si>
  <si>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</si>
  <si>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</si>
  <si>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</si>
  <si>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</si>
  <si>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</si>
  <si>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</si>
  <si>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</si>
  <si>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</si>
  <si>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</si>
  <si>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</si>
  <si>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</si>
  <si>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</si>
  <si>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</si>
  <si>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</si>
  <si>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</si>
  <si>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</si>
  <si>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</si>
  <si>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</si>
  <si>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</si>
  <si>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</si>
  <si>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</si>
  <si>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</si>
  <si>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</si>
  <si>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</si>
  <si>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</si>
  <si>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</si>
  <si>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</si>
  <si>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</si>
  <si>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</si>
  <si>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</si>
  <si>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</si>
  <si>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</si>
  <si>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</si>
  <si>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</si>
  <si>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</si>
  <si>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</si>
  <si>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</si>
  <si>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</si>
  <si>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</si>
  <si>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</si>
  <si>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</si>
  <si>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</si>
  <si>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</si>
  <si>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</si>
  <si>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</si>
  <si>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</si>
  <si>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</si>
  <si>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</si>
  <si>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</si>
  <si>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</si>
  <si>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</si>
  <si>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</si>
  <si>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</si>
  <si>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</si>
  <si>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</si>
  <si>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</si>
  <si>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</si>
  <si>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</si>
  <si>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</si>
  <si>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</si>
  <si>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</si>
  <si>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</si>
  <si>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</si>
  <si>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</si>
  <si>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</si>
  <si>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</si>
  <si>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</si>
  <si>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</si>
  <si>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</si>
  <si>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</si>
  <si>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</si>
  <si>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</si>
  <si>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</si>
  <si>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</si>
  <si>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</si>
  <si>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</si>
  <si>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</si>
  <si>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</si>
  <si>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</si>
  <si>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</si>
  <si>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</si>
  <si>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</si>
  <si>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</si>
  <si>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</si>
  <si>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</si>
  <si>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</si>
  <si>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</si>
  <si>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</si>
  <si>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</si>
  <si>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</si>
  <si>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</si>
  <si>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</si>
  <si>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</si>
  <si>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</si>
  <si>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</si>
  <si>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</si>
  <si>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</si>
  <si>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</si>
  <si>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</si>
  <si>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</si>
  <si>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</si>
  <si>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</si>
  <si>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</si>
  <si>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</si>
  <si>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</si>
  <si>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</si>
  <si>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</si>
  <si>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</si>
  <si>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</si>
  <si>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</si>
  <si>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</si>
  <si>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</si>
  <si>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</si>
  <si>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</si>
  <si>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</si>
  <si>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</si>
  <si>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</si>
  <si>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</si>
  <si>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</si>
  <si>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</si>
  <si>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</si>
  <si>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</si>
  <si>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</si>
  <si>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</si>
  <si>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</si>
  <si>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</si>
  <si>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</si>
  <si>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</si>
  <si>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</si>
  <si>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</si>
  <si>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</si>
  <si>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</si>
  <si>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</si>
  <si>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</si>
  <si>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</si>
  <si>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</si>
  <si>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</si>
  <si>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</si>
  <si>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</si>
  <si>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</si>
  <si>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</si>
  <si>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</si>
  <si>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</si>
  <si>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</si>
  <si>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</si>
  <si>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</si>
  <si>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</si>
  <si>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</si>
  <si>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</si>
  <si>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</si>
  <si>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</si>
  <si>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</si>
  <si>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</si>
  <si>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</si>
  <si>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</si>
  <si>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</si>
  <si>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</si>
  <si>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</si>
  <si>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</si>
  <si>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</si>
  <si>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</si>
  <si>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</si>
  <si>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</si>
  <si>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</si>
  <si>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</si>
  <si>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</si>
  <si>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</si>
  <si>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</si>
  <si>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</si>
  <si>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</si>
  <si>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</si>
  <si>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</si>
  <si>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</si>
  <si>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</si>
  <si>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</si>
  <si>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</si>
  <si>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</si>
  <si>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</si>
  <si>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</si>
  <si>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</si>
  <si>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</si>
  <si>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</si>
  <si>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</si>
  <si>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</si>
  <si>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</si>
  <si>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</si>
  <si>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</si>
  <si>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</si>
  <si>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</si>
  <si>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</si>
  <si>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</si>
  <si>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</si>
  <si>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</si>
  <si>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</si>
  <si>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</si>
  <si>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</si>
  <si>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</si>
  <si>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</si>
  <si>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</si>
  <si>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</si>
  <si>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</si>
  <si>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</si>
  <si>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</si>
  <si>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</si>
  <si>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</si>
  <si>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</si>
  <si>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</si>
  <si>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</si>
  <si>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</si>
  <si>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</si>
  <si>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</si>
  <si>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</si>
  <si>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</si>
  <si>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</si>
  <si>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</si>
  <si>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</si>
  <si>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</si>
  <si>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</si>
  <si>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</si>
  <si>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</si>
  <si>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</si>
  <si>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</si>
  <si>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</si>
  <si>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</si>
  <si>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</si>
  <si>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</si>
  <si>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</si>
  <si>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</si>
  <si>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</si>
  <si>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</si>
  <si>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</si>
  <si>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</si>
  <si>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</si>
  <si>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</si>
  <si>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</si>
  <si>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</si>
  <si>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</si>
  <si>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</si>
  <si>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</si>
  <si>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</si>
  <si>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</si>
  <si>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</si>
  <si>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</si>
  <si>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</si>
  <si>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</si>
  <si>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</si>
  <si>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</si>
  <si>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</si>
  <si>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</si>
  <si>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</si>
  <si>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</si>
  <si>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</si>
  <si>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</si>
  <si>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</si>
  <si>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</si>
  <si>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</si>
  <si>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</si>
  <si>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</si>
  <si>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</si>
  <si>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</si>
  <si>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</si>
  <si>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</si>
  <si>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</si>
  <si>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</si>
  <si>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</si>
  <si>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</si>
  <si>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</si>
  <si>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</si>
  <si>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</si>
  <si>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</si>
  <si>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</si>
  <si>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</si>
  <si>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</si>
  <si>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</si>
  <si>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</si>
  <si>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</si>
  <si>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</si>
  <si>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</si>
  <si>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</si>
  <si>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</si>
  <si>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</si>
  <si>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</si>
  <si>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</si>
  <si>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</si>
  <si>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</si>
  <si>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</si>
  <si>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</si>
  <si>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</si>
  <si>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</si>
  <si>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</si>
  <si>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</si>
  <si>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</si>
  <si>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</si>
  <si>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</si>
  <si>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</si>
  <si>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</si>
  <si>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</si>
  <si>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</si>
  <si>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</si>
  <si>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</si>
  <si>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</si>
  <si>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</si>
  <si>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</si>
  <si>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</si>
  <si>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</si>
  <si>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</si>
  <si>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</si>
  <si>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</si>
  <si>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</si>
  <si>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</si>
  <si>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</si>
  <si>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</si>
  <si>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</si>
  <si>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</si>
  <si>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</si>
  <si>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</si>
  <si>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</si>
  <si>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</si>
  <si>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</si>
  <si>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</si>
  <si>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</si>
  <si>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</si>
  <si>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</si>
  <si>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</si>
  <si>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</si>
  <si>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</si>
  <si>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</si>
  <si>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</si>
  <si>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</si>
  <si>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</si>
  <si>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</si>
  <si>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</si>
  <si>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</si>
  <si>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</si>
  <si>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</si>
  <si>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</si>
  <si>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</si>
  <si>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</si>
  <si>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</si>
  <si>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</si>
  <si>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</si>
  <si>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</si>
  <si>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</si>
  <si>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</si>
  <si>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</si>
  <si>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</si>
  <si>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</si>
  <si>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</si>
  <si>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</si>
  <si>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</si>
  <si>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</si>
  <si>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</si>
  <si>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</si>
  <si>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</si>
  <si>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</si>
  <si>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</si>
  <si>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</si>
  <si>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</si>
  <si>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</si>
  <si>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</si>
  <si>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</si>
  <si>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</si>
  <si>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</si>
  <si>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</si>
  <si>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</si>
  <si>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</si>
  <si>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</si>
  <si>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</si>
  <si>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</si>
  <si>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</si>
  <si>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</si>
  <si>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</si>
  <si>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</si>
  <si>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</si>
  <si>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</si>
  <si>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</si>
  <si>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</si>
  <si>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</si>
  <si>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</si>
  <si>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</si>
  <si>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</si>
  <si>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</si>
  <si>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</si>
  <si>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</si>
  <si>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</si>
  <si>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</si>
  <si>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</si>
  <si>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</si>
  <si>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</si>
  <si>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</si>
  <si>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</si>
  <si>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</si>
  <si>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</si>
  <si>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</si>
  <si>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</si>
  <si>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</si>
  <si>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</si>
  <si>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</si>
  <si>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</si>
  <si>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</si>
  <si>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</si>
  <si>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</si>
  <si>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</si>
  <si>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</si>
  <si>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</si>
  <si>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</si>
  <si>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</si>
  <si>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</si>
  <si>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</si>
  <si>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</si>
  <si>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</si>
  <si>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</si>
  <si>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</si>
  <si>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</si>
  <si>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</si>
  <si>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</si>
  <si>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</si>
  <si>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</si>
  <si>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</si>
  <si>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</si>
  <si>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</si>
  <si>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</si>
  <si>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</si>
  <si>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</si>
  <si>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</si>
  <si>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</si>
  <si>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</si>
  <si>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</si>
  <si>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</si>
  <si>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</si>
  <si>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</si>
  <si>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</si>
  <si>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</si>
  <si>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</si>
  <si>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</si>
  <si>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</si>
  <si>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</si>
  <si>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</si>
  <si>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</si>
  <si>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</si>
  <si>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</si>
  <si>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</si>
  <si>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</si>
  <si>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</si>
  <si>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</si>
  <si>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</si>
  <si>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</si>
  <si>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</si>
  <si>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</si>
  <si>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</si>
  <si>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</si>
  <si>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</si>
  <si>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</si>
  <si>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</si>
  <si>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</si>
  <si>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</si>
  <si>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</si>
  <si>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</si>
  <si>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</si>
  <si>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</si>
  <si>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</si>
  <si>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</si>
  <si>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</si>
  <si>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</si>
  <si>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</si>
  <si>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</si>
  <si>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</si>
  <si>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</si>
  <si>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</si>
  <si>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</si>
  <si>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</si>
  <si>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</si>
  <si>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</si>
  <si>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</si>
  <si>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</si>
  <si>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</si>
  <si>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</si>
  <si>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</si>
  <si>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</si>
  <si>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</si>
  <si>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</si>
  <si>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</si>
  <si>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</si>
  <si>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</si>
  <si>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</si>
  <si>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</si>
  <si>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</si>
  <si>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</si>
  <si>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</si>
  <si>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</si>
  <si>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</si>
  <si>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</si>
  <si>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</si>
  <si>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</si>
  <si>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</si>
  <si>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</si>
  <si>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</si>
  <si>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</si>
  <si>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</si>
  <si>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</si>
  <si>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</si>
  <si>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</si>
  <si>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</si>
  <si>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</si>
  <si>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</si>
  <si>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</si>
  <si>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</si>
  <si>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</si>
  <si>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</si>
  <si>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</si>
  <si>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</si>
  <si>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</si>
  <si>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</si>
  <si>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</si>
  <si>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</si>
  <si>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</si>
  <si>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</si>
  <si>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</si>
  <si>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</si>
  <si>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</si>
  <si>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</si>
  <si>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</si>
  <si>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</si>
  <si>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</si>
  <si>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</si>
  <si>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</si>
  <si>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</si>
  <si>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</si>
  <si>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</si>
  <si>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</si>
  <si>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</si>
  <si>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</si>
  <si>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</si>
  <si>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</si>
  <si>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</si>
  <si>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</si>
  <si>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</si>
  <si>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</si>
  <si>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</si>
  <si>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</si>
  <si>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</si>
  <si>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</si>
  <si>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</si>
  <si>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</si>
  <si>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</si>
  <si>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</si>
  <si>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</si>
  <si>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</si>
  <si>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</si>
  <si>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</si>
  <si>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</si>
  <si>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</si>
  <si>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</si>
  <si>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</si>
  <si>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</si>
  <si>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</si>
  <si>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</si>
  <si>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</si>
  <si>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</si>
  <si>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</si>
  <si>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</si>
  <si>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</si>
  <si>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</si>
  <si>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</si>
  <si>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</si>
  <si>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</si>
  <si>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</si>
  <si>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</si>
  <si>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</si>
  <si>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</si>
  <si>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</si>
  <si>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</si>
  <si>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</si>
  <si>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</si>
  <si>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</si>
  <si>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</si>
  <si>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</si>
  <si>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</si>
  <si>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</si>
  <si>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</si>
  <si>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</si>
  <si>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</si>
  <si>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</si>
  <si>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</si>
  <si>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</si>
  <si>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</si>
  <si>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</si>
  <si>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</si>
  <si>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</si>
  <si>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</si>
  <si>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</si>
  <si>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</si>
  <si>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</si>
  <si>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</si>
  <si>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</si>
  <si>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</si>
  <si>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</si>
  <si>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</si>
  <si>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</si>
  <si>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</si>
  <si>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</si>
  <si>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</si>
  <si>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</si>
  <si>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</si>
  <si>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</si>
  <si>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</si>
  <si>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</si>
  <si>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</si>
  <si>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</si>
  <si>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</si>
  <si>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</si>
  <si>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</si>
  <si>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</si>
  <si>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</si>
  <si>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</si>
  <si>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</si>
  <si>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</si>
  <si>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</si>
  <si>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</si>
  <si>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</si>
  <si>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</si>
  <si>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</si>
  <si>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</si>
  <si>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</si>
  <si>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</si>
  <si>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</si>
  <si>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</si>
  <si>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</si>
  <si>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</si>
  <si>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</si>
  <si>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</si>
  <si>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</si>
  <si>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</si>
  <si>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</si>
  <si>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</si>
  <si>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</si>
  <si>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</si>
  <si>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</si>
  <si>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</si>
  <si>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</si>
  <si>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</si>
  <si>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</si>
  <si>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</si>
  <si>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</si>
  <si>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</si>
  <si>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</si>
  <si>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</si>
  <si>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</si>
  <si>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</si>
  <si>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</si>
  <si>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</si>
  <si>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</si>
  <si>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</si>
  <si>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</si>
  <si>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</si>
  <si>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</si>
  <si>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</si>
  <si>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</si>
  <si>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</si>
  <si>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</si>
  <si>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</si>
  <si>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</si>
  <si>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</si>
  <si>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</si>
  <si>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</si>
  <si>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</si>
  <si>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</si>
  <si>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</si>
  <si>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</si>
  <si>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</si>
  <si>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</si>
  <si>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</si>
  <si>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</si>
  <si>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</si>
  <si>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</si>
  <si>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</si>
  <si>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</si>
  <si>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</si>
  <si>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</si>
  <si>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</si>
  <si>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</si>
  <si>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</si>
  <si>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</si>
  <si>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</si>
  <si>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</si>
  <si>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</si>
  <si>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</si>
  <si>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</si>
  <si>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</si>
  <si>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</si>
  <si>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</si>
  <si>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</si>
  <si>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</si>
  <si>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</si>
  <si>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</si>
  <si>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</si>
  <si>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</si>
  <si>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</si>
  <si>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</si>
  <si>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</si>
  <si>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</si>
  <si>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</si>
  <si>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</si>
  <si>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</si>
  <si>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</si>
  <si>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</si>
  <si>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</si>
  <si>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</si>
  <si>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</si>
  <si>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</si>
  <si>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</si>
  <si>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</si>
  <si>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</si>
  <si>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</si>
  <si>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</si>
  <si>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</si>
  <si>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</si>
  <si>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</si>
  <si>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</si>
  <si>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</si>
  <si>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</si>
  <si>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</si>
  <si>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</si>
  <si>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</si>
  <si>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</si>
  <si>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</si>
  <si>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</si>
  <si>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</si>
  <si>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</si>
  <si>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</si>
  <si>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</si>
  <si>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</si>
  <si>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</si>
  <si>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</si>
  <si>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</si>
  <si>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</si>
  <si>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</si>
  <si>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</si>
  <si>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</si>
  <si>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</si>
  <si>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</si>
  <si>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</si>
  <si>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</si>
  <si>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</si>
  <si>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</si>
  <si>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</si>
  <si>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</si>
  <si>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</si>
  <si>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</si>
  <si>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</si>
  <si>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</si>
  <si>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</si>
  <si>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</si>
  <si>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</si>
  <si>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</si>
  <si>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</si>
  <si>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</si>
  <si>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</si>
  <si>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</si>
  <si>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</si>
  <si>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</si>
  <si>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</si>
  <si>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</si>
  <si>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</si>
  <si>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</si>
  <si>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</si>
  <si>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</si>
  <si>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</si>
  <si>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</si>
  <si>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</si>
  <si>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</si>
  <si>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</si>
  <si>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</si>
  <si>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</si>
  <si>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</si>
  <si>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</si>
  <si>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</si>
  <si>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</si>
  <si>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</si>
  <si>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</si>
  <si>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</si>
  <si>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</si>
  <si>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</si>
  <si>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</si>
  <si>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</si>
  <si>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</si>
  <si>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</si>
  <si>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</si>
  <si>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</si>
  <si>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</si>
  <si>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</si>
  <si>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</si>
  <si>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</si>
  <si>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</si>
  <si>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</si>
  <si>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</si>
  <si>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</si>
  <si>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</si>
  <si>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</si>
  <si>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</si>
  <si>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</si>
  <si>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</si>
  <si>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</si>
  <si>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</si>
  <si>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</si>
  <si>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</si>
  <si>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</si>
  <si>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</si>
  <si>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</si>
  <si>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</si>
  <si>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</si>
  <si>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</si>
  <si>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</si>
  <si>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</si>
  <si>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</si>
  <si>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</si>
  <si>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</si>
  <si>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</si>
  <si>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</si>
  <si>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</si>
  <si>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</si>
  <si>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</si>
  <si>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</si>
  <si>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</si>
  <si>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</si>
  <si>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</si>
  <si>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</si>
  <si>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</si>
  <si>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</si>
  <si>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</si>
  <si>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</si>
  <si>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</si>
  <si>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</si>
  <si>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</si>
  <si>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</si>
  <si>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</si>
  <si>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</si>
  <si>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</si>
  <si>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</si>
  <si>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</si>
  <si>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</si>
  <si>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</si>
  <si>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</si>
  <si>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</si>
  <si>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</si>
  <si>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</si>
  <si>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</si>
  <si>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</si>
  <si>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</si>
  <si>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</si>
  <si>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</si>
  <si>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</si>
  <si>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</si>
  <si>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</si>
  <si>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</si>
  <si>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</si>
  <si>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</si>
  <si>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</si>
  <si>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</si>
  <si>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</si>
  <si>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</si>
  <si>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</si>
  <si>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</si>
  <si>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</si>
  <si>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</si>
  <si>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</si>
  <si>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</si>
  <si>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</si>
  <si>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</si>
  <si>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</si>
  <si>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</si>
  <si>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</si>
  <si>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</si>
  <si>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</si>
  <si>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</si>
  <si>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</si>
  <si>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</si>
  <si>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</si>
  <si>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</si>
  <si>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</si>
  <si>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</si>
  <si>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</si>
  <si>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</si>
  <si>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</si>
  <si>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</si>
  <si>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</si>
  <si>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</si>
  <si>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</si>
  <si>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</si>
  <si>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</si>
  <si>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</si>
  <si>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</si>
  <si>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</si>
  <si>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</si>
  <si>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</si>
  <si>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</si>
  <si>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</si>
  <si>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</si>
  <si>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</si>
  <si>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</si>
  <si>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</si>
  <si>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</si>
  <si>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</si>
  <si>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</si>
  <si>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</si>
  <si>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</si>
  <si>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</si>
  <si>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</si>
  <si>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</si>
  <si>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</si>
  <si>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</si>
  <si>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</si>
  <si>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</si>
  <si>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</si>
  <si>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</si>
  <si>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</si>
  <si>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</si>
  <si>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</si>
  <si>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</si>
  <si>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</si>
  <si>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</si>
  <si>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</si>
  <si>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</si>
  <si>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</si>
  <si>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</si>
  <si>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</si>
  <si>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</si>
  <si>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</si>
  <si>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</si>
  <si>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</si>
  <si>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</si>
  <si>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</si>
  <si>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</si>
  <si>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</si>
  <si>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</si>
  <si>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</si>
  <si>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</si>
  <si>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</si>
  <si>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</si>
  <si>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</si>
  <si>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</si>
  <si>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</si>
  <si>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</si>
  <si>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</si>
  <si>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</si>
  <si>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</si>
  <si>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</si>
  <si>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</si>
  <si>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</si>
  <si>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</si>
  <si>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</si>
  <si>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</si>
  <si>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</si>
  <si>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</si>
  <si>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</si>
  <si>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</si>
  <si>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</si>
  <si>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</si>
  <si>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</si>
  <si>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</si>
  <si>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</si>
  <si>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</si>
  <si>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</si>
  <si>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</si>
  <si>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</si>
  <si>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</si>
  <si>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</si>
  <si>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</si>
  <si>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</si>
  <si>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</si>
  <si>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</si>
  <si>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</si>
  <si>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</si>
  <si>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</si>
  <si>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</si>
  <si>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</si>
  <si>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</si>
  <si>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</si>
  <si>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</si>
  <si>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</si>
  <si>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</si>
  <si>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</si>
  <si>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</si>
  <si>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</si>
  <si>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</si>
  <si>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</si>
  <si>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</si>
  <si>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</si>
  <si>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</si>
  <si>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</si>
  <si>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</si>
  <si>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</si>
  <si>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</si>
  <si>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</si>
  <si>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</si>
  <si>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</si>
  <si>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</si>
  <si>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</si>
  <si>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</si>
  <si>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</si>
  <si>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</si>
  <si>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</si>
  <si>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</si>
  <si>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</si>
  <si>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</si>
  <si>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</si>
  <si>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</si>
  <si>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</si>
  <si>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</si>
  <si>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</si>
  <si>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</si>
  <si>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</si>
  <si>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</si>
  <si>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</si>
  <si>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</si>
  <si>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</si>
  <si>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</si>
  <si>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</si>
  <si>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</si>
  <si>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</si>
  <si>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</si>
  <si>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</si>
  <si>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</si>
  <si>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</si>
  <si>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</si>
  <si>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</si>
  <si>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</si>
  <si>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</si>
  <si>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</si>
  <si>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</si>
  <si>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</si>
  <si>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</si>
  <si>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</si>
  <si>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</si>
  <si>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</si>
  <si>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</si>
  <si>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</si>
  <si>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</si>
  <si>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</si>
  <si>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</si>
  <si>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</si>
  <si>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</si>
  <si>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</si>
  <si>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</si>
  <si>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</si>
  <si>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</si>
  <si>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</si>
  <si>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</si>
  <si>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</si>
  <si>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</si>
  <si>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</si>
  <si>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</si>
  <si>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</si>
  <si>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</si>
  <si>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</si>
  <si>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</si>
  <si>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</si>
  <si>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</si>
  <si>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</si>
  <si>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</si>
  <si>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</si>
  <si>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</si>
  <si>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</si>
  <si>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</si>
  <si>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</si>
  <si>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</si>
  <si>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</si>
  <si>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</si>
  <si>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</si>
  <si>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</si>
  <si>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</si>
  <si>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</si>
  <si>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</si>
  <si>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</si>
  <si>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</si>
  <si>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</si>
  <si>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</si>
  <si>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</si>
  <si>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</si>
  <si>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</si>
  <si>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</si>
  <si>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</si>
  <si>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</si>
  <si>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</si>
  <si>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</si>
  <si>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</si>
  <si>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</si>
  <si>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</si>
  <si>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</si>
  <si>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</si>
  <si>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</si>
  <si>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</si>
  <si>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</si>
  <si>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</si>
  <si>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</si>
  <si>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</si>
  <si>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</si>
  <si>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</si>
  <si>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</si>
  <si>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</si>
  <si>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</si>
  <si>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</si>
  <si>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</si>
  <si>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</si>
  <si>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</si>
  <si>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</si>
  <si>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</si>
  <si>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</si>
  <si>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</si>
  <si>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</si>
  <si>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</si>
  <si>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</si>
  <si>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</si>
  <si>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</si>
  <si>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</si>
  <si>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</si>
  <si>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</si>
  <si>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</si>
  <si>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</si>
  <si>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</si>
  <si>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</si>
  <si>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</si>
  <si>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</si>
  <si>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</si>
  <si>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</si>
  <si>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</si>
  <si>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</si>
  <si>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</si>
  <si>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</si>
  <si>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</si>
  <si>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</si>
  <si>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</si>
  <si>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</si>
  <si>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</si>
  <si>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</si>
  <si>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</si>
  <si>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</si>
  <si>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</si>
  <si>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</si>
  <si>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</si>
  <si>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</si>
  <si>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</si>
  <si>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</si>
  <si>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</si>
  <si>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</si>
  <si>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</si>
  <si>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</si>
  <si>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</si>
  <si>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</si>
  <si>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</si>
  <si>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</si>
  <si>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</si>
  <si>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</si>
  <si>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</si>
  <si>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</si>
  <si>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</si>
  <si>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</si>
  <si>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</si>
  <si>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</si>
  <si>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</si>
  <si>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</si>
  <si>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</si>
  <si>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</si>
  <si>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</si>
  <si>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</si>
  <si>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</si>
  <si>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</si>
  <si>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</si>
  <si>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</si>
  <si>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</si>
  <si>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</si>
  <si>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</si>
  <si>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</si>
  <si>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</si>
  <si>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</si>
  <si>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</si>
  <si>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</si>
  <si>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</si>
  <si>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</si>
  <si>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</si>
  <si>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</si>
  <si>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</si>
  <si>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</si>
  <si>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</si>
  <si>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</si>
  <si>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</si>
  <si>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</si>
  <si>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</si>
  <si>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</si>
  <si>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</si>
  <si>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</si>
  <si>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</si>
  <si>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</si>
  <si>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</si>
  <si>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</si>
  <si>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</si>
  <si>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</si>
  <si>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</si>
  <si>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</si>
  <si>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</si>
  <si>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</si>
  <si>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</si>
  <si>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</si>
  <si>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</si>
  <si>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</si>
  <si>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</si>
  <si>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</si>
  <si>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</si>
  <si>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</si>
  <si>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</si>
  <si>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</si>
  <si>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</si>
  <si>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</si>
  <si>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</si>
  <si>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</si>
  <si>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</si>
  <si>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</si>
  <si>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</si>
  <si>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</si>
  <si>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</si>
  <si>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</si>
  <si>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</si>
  <si>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</si>
  <si>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</si>
  <si>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</si>
  <si>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</si>
  <si>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</si>
  <si>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</si>
  <si>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</si>
  <si>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</si>
  <si>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</si>
  <si>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</si>
  <si>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</si>
  <si>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</si>
  <si>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</si>
  <si>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</si>
  <si>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</si>
  <si>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</si>
  <si>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</si>
  <si>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</si>
  <si>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</si>
  <si>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</si>
  <si>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</si>
  <si>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</si>
  <si>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</si>
  <si>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</si>
  <si>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</si>
  <si>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</si>
  <si>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</si>
  <si>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</si>
  <si>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</si>
  <si>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</si>
  <si>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</si>
  <si>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</si>
  <si>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</si>
  <si>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</si>
  <si>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</si>
  <si>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</si>
  <si>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</si>
  <si>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</si>
  <si>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</si>
  <si>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</si>
  <si>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</si>
  <si>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</si>
  <si>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</si>
  <si>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</si>
  <si>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</si>
  <si>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</si>
  <si>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</si>
  <si>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</si>
  <si>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</si>
  <si>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</si>
  <si>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</si>
  <si>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</si>
  <si>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</si>
  <si>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</si>
  <si>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</si>
  <si>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</si>
  <si>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</si>
  <si>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</si>
  <si>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</si>
  <si>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</si>
  <si>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</si>
  <si>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</si>
  <si>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</si>
  <si>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</si>
  <si>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</si>
  <si>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</si>
  <si>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</si>
  <si>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</si>
  <si>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</si>
  <si>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</si>
  <si>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</si>
  <si>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</si>
  <si>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</si>
  <si>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</si>
  <si>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</si>
  <si>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</si>
  <si>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</si>
  <si>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</si>
  <si>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</si>
  <si>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</si>
  <si>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</si>
  <si>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</si>
  <si>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</si>
  <si>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</si>
  <si>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</si>
  <si>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</si>
  <si>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</si>
  <si>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</si>
  <si>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</si>
  <si>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</si>
  <si>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</si>
  <si>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</si>
  <si>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</si>
  <si>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</si>
  <si>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</si>
  <si>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</si>
  <si>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</si>
  <si>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</si>
  <si>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</si>
  <si>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</si>
  <si>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</si>
  <si>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</si>
  <si>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</si>
  <si>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</si>
  <si>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</si>
  <si>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</si>
  <si>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</si>
  <si>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</si>
  <si>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</si>
  <si>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</si>
  <si>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</si>
  <si>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</si>
  <si>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</si>
  <si>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</si>
  <si>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</si>
  <si>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</si>
  <si>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</si>
  <si>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</si>
  <si>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</si>
  <si>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</si>
  <si>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</si>
  <si>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</si>
  <si>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</si>
  <si>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</si>
  <si>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</si>
  <si>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</si>
  <si>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</si>
  <si>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</si>
  <si>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</si>
  <si>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</si>
  <si>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</si>
  <si>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</si>
  <si>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</si>
  <si>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</si>
  <si>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</si>
  <si>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</si>
  <si>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</si>
  <si>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</si>
  <si>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</si>
  <si>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</si>
  <si>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</si>
  <si>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</si>
  <si>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</si>
  <si>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</si>
  <si>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</si>
  <si>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</si>
  <si>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</si>
  <si>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</si>
  <si>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</si>
  <si>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</si>
  <si>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</si>
  <si>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</si>
  <si>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</si>
  <si>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</si>
  <si>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</si>
  <si>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</si>
  <si>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</si>
  <si>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</si>
  <si>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</si>
  <si>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</si>
  <si>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</si>
  <si>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</si>
  <si>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</si>
  <si>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</si>
  <si>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</si>
  <si>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</si>
  <si>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</si>
  <si>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</si>
  <si>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</si>
  <si>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</si>
  <si>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</si>
  <si>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</si>
  <si>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</si>
  <si>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</si>
  <si>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</si>
  <si>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</si>
  <si>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</si>
  <si>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</si>
  <si>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</si>
  <si>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</si>
  <si>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</si>
  <si>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</si>
  <si>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</si>
  <si>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</si>
  <si>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</si>
  <si>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</si>
  <si>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</si>
  <si>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</si>
  <si>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</si>
  <si>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</si>
  <si>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</si>
  <si>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</si>
  <si>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</si>
  <si>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</si>
  <si>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</si>
  <si>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</si>
  <si>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</si>
  <si>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</si>
  <si>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</si>
  <si>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</si>
  <si>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</si>
  <si>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</si>
  <si>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</si>
  <si>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</si>
  <si>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</si>
  <si>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</si>
  <si>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</si>
  <si>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</si>
  <si>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</si>
  <si>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</si>
  <si>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</si>
  <si>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</si>
  <si>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</si>
  <si>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</si>
  <si>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</si>
  <si>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</si>
  <si>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</si>
  <si>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</si>
  <si>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</si>
  <si>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</si>
  <si>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</si>
  <si>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</si>
  <si>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</si>
  <si>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</si>
  <si>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</si>
  <si>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</si>
  <si>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</si>
  <si>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</si>
  <si>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</si>
  <si>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</si>
  <si>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</si>
  <si>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</si>
  <si>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</si>
  <si>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</si>
  <si>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</si>
  <si>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</si>
  <si>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</si>
  <si>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</si>
  <si>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</si>
  <si>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</si>
  <si>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</si>
  <si>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</si>
  <si>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</si>
  <si>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</si>
  <si>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</si>
  <si>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</si>
  <si>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</si>
  <si>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</si>
  <si>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</si>
  <si>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</si>
  <si>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</si>
  <si>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</si>
  <si>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</si>
  <si>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</si>
  <si>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</si>
  <si>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</si>
  <si>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</si>
  <si>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</si>
  <si>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</si>
  <si>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</si>
  <si>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</si>
  <si>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</si>
  <si>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</si>
  <si>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</si>
  <si>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</si>
  <si>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</si>
  <si>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</si>
  <si>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</si>
  <si>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</si>
  <si>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</si>
  <si>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</si>
  <si>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</si>
  <si>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</si>
  <si>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</si>
  <si>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</si>
  <si>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</si>
  <si>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</si>
  <si>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</si>
  <si>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</si>
  <si>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</si>
  <si>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</si>
  <si>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</si>
  <si>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</si>
  <si>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</si>
  <si>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</si>
  <si>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</si>
  <si>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</si>
  <si>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</si>
  <si>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</si>
  <si>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</si>
  <si>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</si>
  <si>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</si>
  <si>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</si>
  <si>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</si>
  <si>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</si>
  <si>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</si>
  <si>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</si>
  <si>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</si>
  <si>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</si>
  <si>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</si>
  <si>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</si>
  <si>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</si>
  <si>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</si>
  <si>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</si>
  <si>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</si>
  <si>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</si>
  <si>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</si>
  <si>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</si>
  <si>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</si>
  <si>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</si>
  <si>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</si>
  <si>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</si>
  <si>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</si>
  <si>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</si>
  <si>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</si>
  <si>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</si>
  <si>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</si>
  <si>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</si>
  <si>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</si>
  <si>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</si>
  <si>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</si>
  <si>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</si>
  <si>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</si>
  <si>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</si>
  <si>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</si>
  <si>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</si>
  <si>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</si>
  <si>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</si>
  <si>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</si>
  <si>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</si>
  <si>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</si>
  <si>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</si>
  <si>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</si>
  <si>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</si>
  <si>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</si>
  <si>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</si>
  <si>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</si>
  <si>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</si>
  <si>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</si>
  <si>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</si>
  <si>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</si>
  <si>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</si>
  <si>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</si>
  <si>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</si>
  <si>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</si>
  <si>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</si>
  <si>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</si>
  <si>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</si>
  <si>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</si>
  <si>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</si>
  <si>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</si>
  <si>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</si>
  <si>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</si>
  <si>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</si>
  <si>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</si>
  <si>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</si>
  <si>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</si>
  <si>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</si>
  <si>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</si>
  <si>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</si>
  <si>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</si>
  <si>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</si>
  <si>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</si>
  <si>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</si>
  <si>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</si>
  <si>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</si>
  <si>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</si>
  <si>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</si>
  <si>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</si>
  <si>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</si>
  <si>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</si>
  <si>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</si>
  <si>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</si>
  <si>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</si>
  <si>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</si>
  <si>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</si>
  <si>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</si>
  <si>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</si>
  <si>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</si>
  <si>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</si>
  <si>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</si>
  <si>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</si>
  <si>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</si>
  <si>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</si>
  <si>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</si>
  <si>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</si>
  <si>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</si>
  <si>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</si>
  <si>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</si>
  <si>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</si>
  <si>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</si>
  <si>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</si>
  <si>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</si>
  <si>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</si>
  <si>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</si>
  <si>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</si>
  <si>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</si>
  <si>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</si>
  <si>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</si>
  <si>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</si>
  <si>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</si>
  <si>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</si>
  <si>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</si>
  <si>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</si>
  <si>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</si>
  <si>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</si>
  <si>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</si>
  <si>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</si>
  <si>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</si>
  <si>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</si>
  <si>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</si>
  <si>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</si>
  <si>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</si>
  <si>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</si>
  <si>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</si>
  <si>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</si>
  <si>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</si>
  <si>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</si>
  <si>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</si>
  <si>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</si>
  <si>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</si>
  <si>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</si>
  <si>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</si>
  <si>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</si>
  <si>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</si>
  <si>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</si>
  <si>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</si>
  <si>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</si>
  <si>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</si>
  <si>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</si>
  <si>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</si>
  <si>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</si>
  <si>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</si>
  <si>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</si>
  <si>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</si>
  <si>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</si>
  <si>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</si>
  <si>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</si>
  <si>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</si>
  <si>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</si>
  <si>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</si>
  <si>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</si>
  <si>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</si>
  <si>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</si>
  <si>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</si>
  <si>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</si>
  <si>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</si>
  <si>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</si>
  <si>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</si>
  <si>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</si>
  <si>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</si>
  <si>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</si>
  <si>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</si>
  <si>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</si>
  <si>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</si>
  <si>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</si>
  <si>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</si>
  <si>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</si>
  <si>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</si>
  <si>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</si>
  <si>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</si>
  <si>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</si>
  <si>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</si>
  <si>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</si>
  <si>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</si>
  <si>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</si>
  <si>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</si>
  <si>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</si>
  <si>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</si>
  <si>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</si>
  <si>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</si>
  <si>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</si>
  <si>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</si>
  <si>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</si>
  <si>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</si>
  <si>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</si>
  <si>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</si>
  <si>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</si>
  <si>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</si>
  <si>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</si>
  <si>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</si>
  <si>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</si>
  <si>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</si>
  <si>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</si>
  <si>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</si>
  <si>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</si>
  <si>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</si>
  <si>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</si>
  <si>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</si>
  <si>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</si>
  <si>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</si>
  <si>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</si>
  <si>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</si>
  <si>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</si>
  <si>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</si>
  <si>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</si>
  <si>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</si>
  <si>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</si>
  <si>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</si>
  <si>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</si>
  <si>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</si>
  <si>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</si>
  <si>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</si>
  <si>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</si>
  <si>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</si>
  <si>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</si>
  <si>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</si>
  <si>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</si>
  <si>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</si>
  <si>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</si>
  <si>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</si>
  <si>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</si>
  <si>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</si>
  <si>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</si>
  <si>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</si>
  <si>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</si>
  <si>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</si>
  <si>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</si>
  <si>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</si>
  <si>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</si>
  <si>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</si>
  <si>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</si>
  <si>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</si>
  <si>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</si>
  <si>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</si>
  <si>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</si>
  <si>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</si>
  <si>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</si>
  <si>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</si>
  <si>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</si>
  <si>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</si>
  <si>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</si>
  <si>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</si>
  <si>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</si>
  <si>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</si>
  <si>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</si>
  <si>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</si>
  <si>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</si>
  <si>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</si>
  <si>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</si>
  <si>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</si>
  <si>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</si>
  <si>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</si>
  <si>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</si>
  <si>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</si>
  <si>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</si>
  <si>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</si>
  <si>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</si>
  <si>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</si>
  <si>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</si>
  <si>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</si>
  <si>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</si>
  <si>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</si>
  <si>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</si>
  <si>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</si>
  <si>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</si>
  <si>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</si>
  <si>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</si>
  <si>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</si>
  <si>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</si>
  <si>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</si>
  <si>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</si>
  <si>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</si>
  <si>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</si>
  <si>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</si>
  <si>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</si>
  <si>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</si>
  <si>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</si>
  <si>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</si>
  <si>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</si>
  <si>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</si>
  <si>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</si>
  <si>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</si>
  <si>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</si>
  <si>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</si>
  <si>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</si>
  <si>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</si>
  <si>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</si>
  <si>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</si>
  <si>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</si>
  <si>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</si>
  <si>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</si>
  <si>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</si>
  <si>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</si>
  <si>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</si>
  <si>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</si>
  <si>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</si>
  <si>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</si>
  <si>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</si>
  <si>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</si>
  <si>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</si>
  <si>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</si>
  <si>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</si>
  <si>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</si>
  <si>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</si>
  <si>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</si>
  <si>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</si>
  <si>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</si>
  <si>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</si>
  <si>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</si>
  <si>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</si>
  <si>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</si>
  <si>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</si>
  <si>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</si>
  <si>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</si>
  <si>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</si>
  <si>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</si>
  <si>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</si>
  <si>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</si>
  <si>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</si>
  <si>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</si>
  <si>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</si>
  <si>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</si>
  <si>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</si>
  <si>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</si>
  <si>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</si>
  <si>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</si>
  <si>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</si>
  <si>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</si>
  <si>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</si>
  <si>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</si>
  <si>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</si>
  <si>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</si>
  <si>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</si>
  <si>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</si>
  <si>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</si>
  <si>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</si>
  <si>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</si>
  <si>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</si>
  <si>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</si>
  <si>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</si>
  <si>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</si>
  <si>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</si>
  <si>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</si>
  <si>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</si>
  <si>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</si>
  <si>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</si>
  <si>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</si>
  <si>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</si>
  <si>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</si>
  <si>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</si>
  <si>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</si>
  <si>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</si>
  <si>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</si>
  <si>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</si>
  <si>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</si>
  <si>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</si>
  <si>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</si>
  <si>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</si>
  <si>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</si>
  <si>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</si>
  <si>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</si>
  <si>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</si>
  <si>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</si>
  <si>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</si>
  <si>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</si>
  <si>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</si>
  <si>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</si>
  <si>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</si>
  <si>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</si>
  <si>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</si>
  <si>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</si>
  <si>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</si>
  <si>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</si>
  <si>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</si>
  <si>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</si>
  <si>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</si>
  <si>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</si>
  <si>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</si>
  <si>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</si>
  <si>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</si>
  <si>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</si>
  <si>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</si>
  <si>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</si>
  <si>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</si>
  <si>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</si>
  <si>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</si>
  <si>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</si>
  <si>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</si>
  <si>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</si>
  <si>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</si>
  <si>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</si>
  <si>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</si>
  <si>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</si>
  <si>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</si>
  <si>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</si>
  <si>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</si>
  <si>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</si>
  <si>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</si>
  <si>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</si>
  <si>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</si>
  <si>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</si>
  <si>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</si>
  <si>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</si>
  <si>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</si>
  <si>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</si>
  <si>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</si>
  <si>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</si>
  <si>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</si>
  <si>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</si>
  <si>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</si>
  <si>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</si>
  <si>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</si>
  <si>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</si>
  <si>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</si>
  <si>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</si>
  <si>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</si>
  <si>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</si>
  <si>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</si>
  <si>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</si>
  <si>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</si>
  <si>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</si>
  <si>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</si>
  <si>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</si>
  <si>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</si>
  <si>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</si>
  <si>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</si>
  <si>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</si>
  <si>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</si>
  <si>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</si>
  <si>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</si>
  <si>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</si>
  <si>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</si>
  <si>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</si>
  <si>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</si>
  <si>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</si>
  <si>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</si>
  <si>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</si>
  <si>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</si>
  <si>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</si>
  <si>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</si>
  <si>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</si>
  <si>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</si>
  <si>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</si>
  <si>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</si>
  <si>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</si>
  <si>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</si>
  <si>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</si>
  <si>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</si>
  <si>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</si>
  <si>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</si>
  <si>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</si>
  <si>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</si>
  <si>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</si>
  <si>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</si>
  <si>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</si>
  <si>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</si>
  <si>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</si>
  <si>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</si>
  <si>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</si>
  <si>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</si>
  <si>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</si>
  <si>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</si>
  <si>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</si>
  <si>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</si>
  <si>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</si>
  <si>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</si>
  <si>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</si>
  <si>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</si>
  <si>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</si>
  <si>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</si>
  <si>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</si>
  <si>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</si>
  <si>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</si>
  <si>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</si>
  <si>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</si>
  <si>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</si>
  <si>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</si>
  <si>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</si>
  <si>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</si>
  <si>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</si>
  <si>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</si>
  <si>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</si>
  <si>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</si>
  <si>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</si>
  <si>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</si>
  <si>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</si>
  <si>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</si>
  <si>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</si>
  <si>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</si>
  <si>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</si>
  <si>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</si>
  <si>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</si>
  <si>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</si>
  <si>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</si>
  <si>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</si>
  <si>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</si>
  <si>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</si>
  <si>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</si>
  <si>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</si>
  <si>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</si>
  <si>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</si>
  <si>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</si>
  <si>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</si>
  <si>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</si>
  <si>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</si>
  <si>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</si>
  <si>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</si>
  <si>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</si>
  <si>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</si>
  <si>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</si>
  <si>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</si>
  <si>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</si>
  <si>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</si>
  <si>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</si>
  <si>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</si>
  <si>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</si>
  <si>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</si>
  <si>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</si>
  <si>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</si>
  <si>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</si>
  <si>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</si>
  <si>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</si>
  <si>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</si>
  <si>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</si>
  <si>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</si>
  <si>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</si>
  <si>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</si>
  <si>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</si>
  <si>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</si>
  <si>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</si>
  <si>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</si>
  <si>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</si>
  <si>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</si>
  <si>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</si>
  <si>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</si>
  <si>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</si>
  <si>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</si>
  <si>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</si>
  <si>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</si>
  <si>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</si>
  <si>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</si>
  <si>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</si>
  <si>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</si>
  <si>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</si>
  <si>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</si>
  <si>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</si>
  <si>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</si>
  <si>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</si>
  <si>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</si>
  <si>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</si>
  <si>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</si>
  <si>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</si>
  <si>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</si>
  <si>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</si>
  <si>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</si>
  <si>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</si>
  <si>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</si>
  <si>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</si>
  <si>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</si>
  <si>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</si>
  <si>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</si>
  <si>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</si>
  <si>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</si>
  <si>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</si>
  <si>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</si>
  <si>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</si>
  <si>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</si>
  <si>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</si>
  <si>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</si>
  <si>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</si>
  <si>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</si>
  <si>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</si>
  <si>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</si>
  <si>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</si>
  <si>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</si>
  <si>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</si>
  <si>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</si>
  <si>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</si>
  <si>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</si>
  <si>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</si>
  <si>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</si>
  <si>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</si>
  <si>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</si>
  <si>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</si>
  <si>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</si>
  <si>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</si>
  <si>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</si>
  <si>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</si>
  <si>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</si>
  <si>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</si>
  <si>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</si>
  <si>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</si>
  <si>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</si>
  <si>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</si>
  <si>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</si>
  <si>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</si>
  <si>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</si>
  <si>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</si>
  <si>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</si>
  <si>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</si>
  <si>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</si>
  <si>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</si>
  <si>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</si>
  <si>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</si>
  <si>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</si>
  <si>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</si>
  <si>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</si>
  <si>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</si>
  <si>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</si>
  <si>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</si>
  <si>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</si>
  <si>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</si>
  <si>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</si>
  <si>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</si>
  <si>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</si>
  <si>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</si>
  <si>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</si>
  <si>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</si>
  <si>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</si>
  <si>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</si>
  <si>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</si>
  <si>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</si>
  <si>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</si>
  <si>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</si>
  <si>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</si>
  <si>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</si>
  <si>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</si>
  <si>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</si>
  <si>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</si>
  <si>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</si>
  <si>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</si>
  <si>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</si>
  <si>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</si>
  <si>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</si>
  <si>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</si>
  <si>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</si>
  <si>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</si>
  <si>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</si>
  <si>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</si>
  <si>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</si>
  <si>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</si>
  <si>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</si>
  <si>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</si>
  <si>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</si>
  <si>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</si>
  <si>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</si>
  <si>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</si>
  <si>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</si>
  <si>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</si>
  <si>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</si>
  <si>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</si>
  <si>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</si>
  <si>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</si>
  <si>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</si>
  <si>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</si>
  <si>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</si>
  <si>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</si>
  <si>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</si>
  <si>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</si>
  <si>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</si>
  <si>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</si>
  <si>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</si>
  <si>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</si>
  <si>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</si>
  <si>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</si>
  <si>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</si>
  <si>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</si>
  <si>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</si>
  <si>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</si>
  <si>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</si>
  <si>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</si>
  <si>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</si>
  <si>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</si>
  <si>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</si>
  <si>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</si>
  <si>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</si>
  <si>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</si>
  <si>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</si>
  <si>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</si>
  <si>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</si>
  <si>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</si>
  <si>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</si>
  <si>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</si>
  <si>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</si>
  <si>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</si>
  <si>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</si>
  <si>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</si>
  <si>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</si>
  <si>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</si>
  <si>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</si>
  <si>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</si>
  <si>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</si>
  <si>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</si>
  <si>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</si>
  <si>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</si>
  <si>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</si>
  <si>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</si>
  <si>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</si>
  <si>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</si>
  <si>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</si>
  <si>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</si>
  <si>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</si>
  <si>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</si>
  <si>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</si>
  <si>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</si>
  <si>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</si>
  <si>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</si>
  <si>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</si>
  <si>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</si>
  <si>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</si>
  <si>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</si>
  <si>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</si>
  <si>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</si>
  <si>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</si>
  <si>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</si>
  <si>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</si>
  <si>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</si>
  <si>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</si>
  <si>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</si>
  <si>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</si>
  <si>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</si>
  <si>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</si>
  <si>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</si>
  <si>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</si>
  <si>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</si>
  <si>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</si>
  <si>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</si>
  <si>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</si>
  <si>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</si>
  <si>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</si>
  <si>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</si>
  <si>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</si>
  <si>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</si>
  <si>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</si>
  <si>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</si>
  <si>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</si>
  <si>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</si>
  <si>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</si>
  <si>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</si>
  <si>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</si>
  <si>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</si>
  <si>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</si>
  <si>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</si>
  <si>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</si>
  <si>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</si>
  <si>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</si>
  <si>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</si>
  <si>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</si>
  <si>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</si>
  <si>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</si>
  <si>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</si>
  <si>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</si>
  <si>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</si>
  <si>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</si>
  <si>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</si>
  <si>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</si>
  <si>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</si>
  <si>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</si>
  <si>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</si>
  <si>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</si>
  <si>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</si>
  <si>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</si>
  <si>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</si>
  <si>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</si>
  <si>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</si>
  <si>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</si>
  <si>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</si>
  <si>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</si>
  <si>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</si>
  <si>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</si>
  <si>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</si>
  <si>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</si>
  <si>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</si>
  <si>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</si>
  <si>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</si>
  <si>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</si>
  <si>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</si>
  <si>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</si>
  <si>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</si>
  <si>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</si>
  <si>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</si>
  <si>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</si>
  <si>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</si>
  <si>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</si>
  <si>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</si>
  <si>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</si>
  <si>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</si>
  <si>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</si>
  <si>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</si>
  <si>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</si>
  <si>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</si>
  <si>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</si>
  <si>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</si>
  <si>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</si>
  <si>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</si>
  <si>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</si>
  <si>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</si>
  <si>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</si>
  <si>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</si>
  <si>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</si>
  <si>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</si>
  <si>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</si>
  <si>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</si>
  <si>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</si>
  <si>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</si>
  <si>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</si>
  <si>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</si>
  <si>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</si>
  <si>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</si>
  <si>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</si>
  <si>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</si>
  <si>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</si>
  <si>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</si>
  <si>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</si>
  <si>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</si>
  <si>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</si>
  <si>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</si>
  <si>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</si>
  <si>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</si>
  <si>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</si>
  <si>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</si>
  <si>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</si>
  <si>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</si>
  <si>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</si>
  <si>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</si>
  <si>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</si>
  <si>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</si>
  <si>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</si>
  <si>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</si>
  <si>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</si>
  <si>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</si>
  <si>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</si>
  <si>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</si>
  <si>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</si>
  <si>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</si>
  <si>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</si>
  <si>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</si>
  <si>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</si>
  <si>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</si>
  <si>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</si>
  <si>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</si>
  <si>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</si>
  <si>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</si>
  <si>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</si>
  <si>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</si>
  <si>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</si>
  <si>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</si>
  <si>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</si>
  <si>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</si>
  <si>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</si>
  <si>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</si>
  <si>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</si>
  <si>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</si>
  <si>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</si>
  <si>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</si>
  <si>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</si>
  <si>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</si>
  <si>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</si>
  <si>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</si>
  <si>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</si>
  <si>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</si>
  <si>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</si>
  <si>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</si>
  <si>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</si>
  <si>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</si>
  <si>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</si>
  <si>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</si>
  <si>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</si>
  <si>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</si>
  <si>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</si>
  <si>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</si>
  <si>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</si>
  <si>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</si>
  <si>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</si>
  <si>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</si>
  <si>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</si>
  <si>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</si>
  <si>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</si>
  <si>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</si>
  <si>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</si>
  <si>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</si>
  <si>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</si>
  <si>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</si>
  <si>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</si>
  <si>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</si>
  <si>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</si>
  <si>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</si>
  <si>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</si>
  <si>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</si>
  <si>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</si>
  <si>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</si>
  <si>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</si>
  <si>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</si>
  <si>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</si>
  <si>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</si>
  <si>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</si>
  <si>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</si>
  <si>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</si>
  <si>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</si>
  <si>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</si>
  <si>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</si>
  <si>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</si>
  <si>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</si>
  <si>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</si>
  <si>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</si>
  <si>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</si>
  <si>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</si>
  <si>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</si>
  <si>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</si>
  <si>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</si>
  <si>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</si>
  <si>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</si>
  <si>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</si>
  <si>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</si>
  <si>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</si>
  <si>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</si>
  <si>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</si>
  <si>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</si>
  <si>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</si>
  <si>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</si>
  <si>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</si>
  <si>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</si>
  <si>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</si>
  <si>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</si>
  <si>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</si>
  <si>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</si>
  <si>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</si>
  <si>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</si>
  <si>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</si>
  <si>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</si>
  <si>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</si>
  <si>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</si>
  <si>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</si>
  <si>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</si>
  <si>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</si>
  <si>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</si>
  <si>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</si>
  <si>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</si>
  <si>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</si>
  <si>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</si>
  <si>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</si>
  <si>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</si>
  <si>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</si>
  <si>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</si>
  <si>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</si>
  <si>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</si>
  <si>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</si>
  <si>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</si>
  <si>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</si>
  <si>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</si>
  <si>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</si>
  <si>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</si>
  <si>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</si>
  <si>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</si>
  <si>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</si>
  <si>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</si>
  <si>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</si>
  <si>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</si>
  <si>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</si>
  <si>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</si>
  <si>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</si>
  <si>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</si>
  <si>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</si>
  <si>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</si>
  <si>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</si>
  <si>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</si>
  <si>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</si>
  <si>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</si>
  <si>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</si>
  <si>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</si>
  <si>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</si>
  <si>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</si>
  <si>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</si>
  <si>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</si>
  <si>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</si>
  <si>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</si>
  <si>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</si>
  <si>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</si>
  <si>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</si>
  <si>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</si>
  <si>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</si>
  <si>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</si>
  <si>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</si>
  <si>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</si>
  <si>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</si>
  <si>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</si>
  <si>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</si>
  <si>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</si>
  <si>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</si>
  <si>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</si>
  <si>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</si>
  <si>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</si>
  <si>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</si>
  <si>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</si>
  <si>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</si>
  <si>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</si>
  <si>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</si>
  <si>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</si>
  <si>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</si>
  <si>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</si>
  <si>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</si>
  <si>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</si>
  <si>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</si>
  <si>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</si>
  <si>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</si>
  <si>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</si>
  <si>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</si>
  <si>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</si>
  <si>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</si>
  <si>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</si>
  <si>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</si>
  <si>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</si>
  <si>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</si>
  <si>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</si>
  <si>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</si>
  <si>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</si>
  <si>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</si>
  <si>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</si>
  <si>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</si>
  <si>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</si>
  <si>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</si>
  <si>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</si>
  <si>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</si>
  <si>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</si>
  <si>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</si>
  <si>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</si>
  <si>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</si>
  <si>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</si>
  <si>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</si>
  <si>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</si>
  <si>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</si>
  <si>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</si>
  <si>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</si>
  <si>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</si>
  <si>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</si>
  <si>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</si>
  <si>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</si>
  <si>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</si>
  <si>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</si>
  <si>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</si>
  <si>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</si>
  <si>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</si>
  <si>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</si>
  <si>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</si>
  <si>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</si>
  <si>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</si>
  <si>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</si>
  <si>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</si>
  <si>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</si>
  <si>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</si>
  <si>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</si>
  <si>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</si>
  <si>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</si>
  <si>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</si>
  <si>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</si>
  <si>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</si>
  <si>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</si>
  <si>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</si>
  <si>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</si>
  <si>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</si>
  <si>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</si>
  <si>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</si>
  <si>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</si>
  <si>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</si>
  <si>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</si>
  <si>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</si>
  <si>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</si>
  <si>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</si>
  <si>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</si>
  <si>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</si>
  <si>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</si>
  <si>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</si>
  <si>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</si>
  <si>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</si>
  <si>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</si>
  <si>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</si>
  <si>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</si>
  <si>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</si>
  <si>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</si>
  <si>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</si>
  <si>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</si>
  <si>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</si>
  <si>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</si>
  <si>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</si>
  <si>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</si>
  <si>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</si>
  <si>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</si>
  <si>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</si>
  <si>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</si>
  <si>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</si>
  <si>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</si>
  <si>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</si>
  <si>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</si>
  <si>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</si>
  <si>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</si>
  <si>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</si>
  <si>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</si>
  <si>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</si>
  <si>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</si>
  <si>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</si>
  <si>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</si>
  <si>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</si>
  <si>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</si>
  <si>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</si>
  <si>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</si>
  <si>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</si>
  <si>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</si>
  <si>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</si>
  <si>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</si>
  <si>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</si>
  <si>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</si>
  <si>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</si>
  <si>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</si>
  <si>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</si>
  <si>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</si>
  <si>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</si>
  <si>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</si>
  <si>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</si>
  <si>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</si>
  <si>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</si>
  <si>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</si>
  <si>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</si>
  <si>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</si>
  <si>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</si>
  <si>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</si>
  <si>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</si>
  <si>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</si>
  <si>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</si>
  <si>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</si>
  <si>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</si>
  <si>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</si>
  <si>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</si>
  <si>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</si>
  <si>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</si>
  <si>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</si>
  <si>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</si>
  <si>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</si>
  <si>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</si>
  <si>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</si>
  <si>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</si>
  <si>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</si>
  <si>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</si>
  <si>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</si>
  <si>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</si>
  <si>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</si>
  <si>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</si>
  <si>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</si>
  <si>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</si>
  <si>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</si>
  <si>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</si>
  <si>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</si>
  <si>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</si>
  <si>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</si>
  <si>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</si>
  <si>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</si>
  <si>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</si>
  <si>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</si>
  <si>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</si>
  <si>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</si>
  <si>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</si>
  <si>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</si>
  <si>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</si>
  <si>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</si>
  <si>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</si>
  <si>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</si>
  <si>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</si>
  <si>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</si>
  <si>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</si>
  <si>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</si>
  <si>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</si>
  <si>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</si>
  <si>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</si>
  <si>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</si>
  <si>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</si>
  <si>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</si>
  <si>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</si>
  <si>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</si>
  <si>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</si>
  <si>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</si>
  <si>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</si>
  <si>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</si>
  <si>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</si>
  <si>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</si>
  <si>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</si>
  <si>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</si>
  <si>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</si>
  <si>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</si>
  <si>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</si>
  <si>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</si>
  <si>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</si>
  <si>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</si>
  <si>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</si>
  <si>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</si>
  <si>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</si>
  <si>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</si>
  <si>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</si>
  <si>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</si>
  <si>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</si>
  <si>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</si>
  <si>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</si>
  <si>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</si>
  <si>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</si>
  <si>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</si>
  <si>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</si>
  <si>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</si>
  <si>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</si>
  <si>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</si>
  <si>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</si>
  <si>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</si>
  <si>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</si>
  <si>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</si>
  <si>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</si>
  <si>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</si>
  <si>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</si>
  <si>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</si>
  <si>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</si>
  <si>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</si>
  <si>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</si>
  <si>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</si>
  <si>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</si>
  <si>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</si>
  <si>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</si>
  <si>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</si>
  <si>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</si>
  <si>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</si>
  <si>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</si>
  <si>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</si>
  <si>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</si>
  <si>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</si>
  <si>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</si>
  <si>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</si>
  <si>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</si>
  <si>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</si>
  <si>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</si>
  <si>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</si>
  <si>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</si>
  <si>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</si>
  <si>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</si>
  <si>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</si>
  <si>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</si>
  <si>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</si>
  <si>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</si>
  <si>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</si>
  <si>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</si>
  <si>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</si>
  <si>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</si>
  <si>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</si>
  <si>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</si>
  <si>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</si>
  <si>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</si>
  <si>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</si>
  <si>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</si>
  <si>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</si>
  <si>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</si>
  <si>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</si>
  <si>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</si>
  <si>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</si>
  <si>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</si>
  <si>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</si>
  <si>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</si>
  <si>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</si>
  <si>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</si>
  <si>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</si>
  <si>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</si>
  <si>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</si>
  <si>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</si>
  <si>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</si>
  <si>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</si>
  <si>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</si>
  <si>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</si>
  <si>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</si>
  <si>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</si>
  <si>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</si>
  <si>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</si>
  <si>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</si>
  <si>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</si>
  <si>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</si>
  <si>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</si>
  <si>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</si>
  <si>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</si>
  <si>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</si>
  <si>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</si>
  <si>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</si>
  <si>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</si>
  <si>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</si>
  <si>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</si>
  <si>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</si>
  <si>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</si>
  <si>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</si>
  <si>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</si>
  <si>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</si>
  <si>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</si>
  <si>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</si>
  <si>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</si>
  <si>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</si>
  <si>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</si>
  <si>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</si>
  <si>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</si>
  <si>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</si>
  <si>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</si>
  <si>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</si>
  <si>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</si>
  <si>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</si>
  <si>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</si>
  <si>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</si>
  <si>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</si>
  <si>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</si>
  <si>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</si>
  <si>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</si>
  <si>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</si>
  <si>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</si>
  <si>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</si>
  <si>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</si>
  <si>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</si>
  <si>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</si>
  <si>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</si>
  <si>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</si>
  <si>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</si>
  <si>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</si>
  <si>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</si>
  <si>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</si>
  <si>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</si>
  <si>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</si>
  <si>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</si>
  <si>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</si>
  <si>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</si>
  <si>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</si>
  <si>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</si>
  <si>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</si>
  <si>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</si>
  <si>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</si>
  <si>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</si>
  <si>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</si>
  <si>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</si>
  <si>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</si>
  <si>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</si>
  <si>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</si>
  <si>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</si>
  <si>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</si>
  <si>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</si>
  <si>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</si>
  <si>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</si>
  <si>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</si>
  <si>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</si>
  <si>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</si>
  <si>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</si>
  <si>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</si>
  <si>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</si>
  <si>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</si>
  <si>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</si>
  <si>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</si>
  <si>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</si>
  <si>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</si>
  <si>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</si>
  <si>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</si>
  <si>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</si>
  <si>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</si>
  <si>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</si>
  <si>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</si>
  <si>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</si>
  <si>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</si>
  <si>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</si>
  <si>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</si>
  <si>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</si>
  <si>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</si>
  <si>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</si>
  <si>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</si>
  <si>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</si>
  <si>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</si>
  <si>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</si>
  <si>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</si>
  <si>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</si>
  <si>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</si>
  <si>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</si>
  <si>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</si>
  <si>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</si>
  <si>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</si>
  <si>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</si>
  <si>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</si>
  <si>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</si>
  <si>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</si>
  <si>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</si>
  <si>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</si>
  <si>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</si>
  <si>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</si>
  <si>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</si>
  <si>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</si>
  <si>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</si>
  <si>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</si>
  <si>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</si>
  <si>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</si>
  <si>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</si>
  <si>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</si>
  <si>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</si>
  <si>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</si>
  <si>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</si>
  <si>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</si>
  <si>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</si>
  <si>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</si>
  <si>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</si>
  <si>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</si>
  <si>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</si>
  <si>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</si>
  <si>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</si>
  <si>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</si>
  <si>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</si>
  <si>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</si>
  <si>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</si>
  <si>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</si>
  <si>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</si>
  <si>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</si>
  <si>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</si>
  <si>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</si>
  <si>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</si>
  <si>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</si>
  <si>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</si>
  <si>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</si>
  <si>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</si>
  <si>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</si>
  <si>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</si>
  <si>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</si>
  <si>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</si>
  <si>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</si>
  <si>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</si>
  <si>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</si>
  <si>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</si>
  <si>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</si>
  <si>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</si>
  <si>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</si>
  <si>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</si>
  <si>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</si>
  <si>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</si>
  <si>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</si>
  <si>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</si>
  <si>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</si>
  <si>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</si>
  <si>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</si>
  <si>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</si>
  <si>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</si>
  <si>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</si>
  <si>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</si>
  <si>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</si>
  <si>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</si>
  <si>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</si>
  <si>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</si>
  <si>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</si>
  <si>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</si>
  <si>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</si>
  <si>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</si>
  <si>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</si>
  <si>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</si>
  <si>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</si>
  <si>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</si>
  <si>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</si>
  <si>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</si>
  <si>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</si>
  <si>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</si>
  <si>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</si>
  <si>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</si>
  <si>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</si>
  <si>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</si>
  <si>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</si>
  <si>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</si>
  <si>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</si>
  <si>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</si>
  <si>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</si>
  <si>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</si>
  <si>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</si>
  <si>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</si>
  <si>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</si>
  <si>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</si>
  <si>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</si>
  <si>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</si>
  <si>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</si>
  <si>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</si>
  <si>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</si>
  <si>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</si>
  <si>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</si>
  <si>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</si>
  <si>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</si>
  <si>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</si>
  <si>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</si>
  <si>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</si>
  <si>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</si>
  <si>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</si>
  <si>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</si>
  <si>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</si>
  <si>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</si>
  <si>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</si>
  <si>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</si>
  <si>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</si>
  <si>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</si>
  <si>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</si>
  <si>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</si>
  <si>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</si>
  <si>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</si>
  <si>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</si>
  <si>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</si>
  <si>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</si>
  <si>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</si>
  <si>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</si>
  <si>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</si>
  <si>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</si>
  <si>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</si>
  <si>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</si>
  <si>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</si>
  <si>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</si>
  <si>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</si>
  <si>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</si>
  <si>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</si>
  <si>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</si>
  <si>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</si>
  <si>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</si>
  <si>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</si>
  <si>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</si>
  <si>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</si>
  <si>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</si>
  <si>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</si>
  <si>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</si>
  <si>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</si>
  <si>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</si>
  <si>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</si>
  <si>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</si>
  <si>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</si>
  <si>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</si>
  <si>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</si>
  <si>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</si>
  <si>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</si>
  <si>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</si>
  <si>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</si>
  <si>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</si>
  <si>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</si>
  <si>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</si>
  <si>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</si>
  <si>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</si>
  <si>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</si>
  <si>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</si>
  <si>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</si>
  <si>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</si>
  <si>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</si>
  <si>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</si>
  <si>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</si>
  <si>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</si>
  <si>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</si>
  <si>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</si>
  <si>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</si>
  <si>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</si>
  <si>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</si>
  <si>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</si>
  <si>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</si>
  <si>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</si>
  <si>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</si>
  <si>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</si>
  <si>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</si>
  <si>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</si>
  <si>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</si>
  <si>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</si>
  <si>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</si>
  <si>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</si>
  <si>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</si>
  <si>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</si>
  <si>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</si>
  <si>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</si>
  <si>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</si>
  <si>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</si>
  <si>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</si>
  <si>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</si>
  <si>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</si>
  <si>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</si>
  <si>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</si>
  <si>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</si>
  <si>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</si>
  <si>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</si>
  <si>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</si>
  <si>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</si>
  <si>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</si>
  <si>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</si>
  <si>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</si>
  <si>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</si>
  <si>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</si>
  <si>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</si>
  <si>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</si>
  <si>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</si>
  <si>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</si>
  <si>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</si>
  <si>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</si>
  <si>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</si>
  <si>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</si>
  <si>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</si>
  <si>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</si>
  <si>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</si>
  <si>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</si>
  <si>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</si>
  <si>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</si>
  <si>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</si>
  <si>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</si>
  <si>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</si>
  <si>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</si>
  <si>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</si>
  <si>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</si>
  <si>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</si>
  <si>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</si>
  <si>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</si>
  <si>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</si>
  <si>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</si>
  <si>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</si>
  <si>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</si>
  <si>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</si>
  <si>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</si>
  <si>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</si>
  <si>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</si>
  <si>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</si>
  <si>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</si>
  <si>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</si>
  <si>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</si>
  <si>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</si>
  <si>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</si>
  <si>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</si>
  <si>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</si>
  <si>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</si>
  <si>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</si>
  <si>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</si>
  <si>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</si>
  <si>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</si>
  <si>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</si>
  <si>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</si>
  <si>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</si>
  <si>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</si>
  <si>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</si>
  <si>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</si>
  <si>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</si>
  <si>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</si>
  <si>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</si>
  <si>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</si>
  <si>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</si>
  <si>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</si>
  <si>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</si>
  <si>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</si>
  <si>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</si>
  <si>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</si>
  <si>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</si>
  <si>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</si>
  <si>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</si>
  <si>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</si>
  <si>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</si>
  <si>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</si>
  <si>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</si>
  <si>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</si>
  <si>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</si>
  <si>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</si>
  <si>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</si>
  <si>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</si>
  <si>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</si>
  <si>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</si>
  <si>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</si>
  <si>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</si>
  <si>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</si>
  <si>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</si>
  <si>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</si>
  <si>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</si>
  <si>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</si>
  <si>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</si>
  <si>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</si>
  <si>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</si>
  <si>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</si>
  <si>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</si>
  <si>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</si>
  <si>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</si>
  <si>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</si>
  <si>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</si>
  <si>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</si>
  <si>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</si>
  <si>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</si>
  <si>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</si>
  <si>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</si>
  <si>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</si>
  <si>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</si>
  <si>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</si>
  <si>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</si>
  <si>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</si>
  <si>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</si>
  <si>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</si>
  <si>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</si>
  <si>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</si>
  <si>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</si>
  <si>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</si>
  <si>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</si>
  <si>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</si>
  <si>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</si>
  <si>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</si>
  <si>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</si>
  <si>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</si>
  <si>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</si>
  <si>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</si>
  <si>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</si>
  <si>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</si>
  <si>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</si>
  <si>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</si>
  <si>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</si>
  <si>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</si>
  <si>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</si>
  <si>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</si>
  <si>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</si>
  <si>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</si>
  <si>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</si>
  <si>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</si>
  <si>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</si>
  <si>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</si>
  <si>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</si>
  <si>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</si>
  <si>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</si>
  <si>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</si>
  <si>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</si>
  <si>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</si>
  <si>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</si>
  <si>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</si>
  <si>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</si>
  <si>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</si>
  <si>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</si>
  <si>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</si>
  <si>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</si>
  <si>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</si>
  <si>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</si>
  <si>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</si>
  <si>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</si>
  <si>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</si>
  <si>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</si>
  <si>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</si>
  <si>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</si>
  <si>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</si>
  <si>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</si>
  <si>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</si>
  <si>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</si>
  <si>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</si>
  <si>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</si>
  <si>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</si>
  <si>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</si>
  <si>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</si>
  <si>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</si>
  <si>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</si>
  <si>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</si>
  <si>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</si>
  <si>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</si>
  <si>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</si>
  <si>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</si>
  <si>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</si>
  <si>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</si>
  <si>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</si>
  <si>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</si>
  <si>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</si>
  <si>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</si>
  <si>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</si>
  <si>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</si>
  <si>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</si>
  <si>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</si>
  <si>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</si>
  <si>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</si>
  <si>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</si>
  <si>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</si>
  <si>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</si>
  <si>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</si>
  <si>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</si>
  <si>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</si>
  <si>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</si>
  <si>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</si>
  <si>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</si>
  <si>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</si>
  <si>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</si>
  <si>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</si>
  <si>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</si>
  <si>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</si>
  <si>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</si>
  <si>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</si>
  <si>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</si>
  <si>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</si>
  <si>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</si>
  <si>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</si>
  <si>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</si>
  <si>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</si>
  <si>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</si>
  <si>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</si>
  <si>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</si>
  <si>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</si>
  <si>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</si>
  <si>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</si>
  <si>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</si>
  <si>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</si>
  <si>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</si>
  <si>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</si>
  <si>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</si>
  <si>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</si>
  <si>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</si>
  <si>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</si>
  <si>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</si>
  <si>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</si>
  <si>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</si>
  <si>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</si>
  <si>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</si>
  <si>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</si>
  <si>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</si>
  <si>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</si>
  <si>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</si>
  <si>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</si>
  <si>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</si>
  <si>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</si>
  <si>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</si>
  <si>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</si>
  <si>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</si>
  <si>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</si>
  <si>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</si>
  <si>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</si>
  <si>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</si>
  <si>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</si>
  <si>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</si>
  <si>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</si>
  <si>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</si>
  <si>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</si>
  <si>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</si>
  <si>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</si>
  <si>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</si>
  <si>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</si>
  <si>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</si>
  <si>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</si>
  <si>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</si>
  <si>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</si>
  <si>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</si>
  <si>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</si>
  <si>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</si>
  <si>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</si>
  <si>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</si>
  <si>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</si>
  <si>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</si>
  <si>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</si>
  <si>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</si>
  <si>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</si>
  <si>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</si>
  <si>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</si>
  <si>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</si>
  <si>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</si>
  <si>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</si>
  <si>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</si>
  <si>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</si>
  <si>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</si>
  <si>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</si>
  <si>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</si>
  <si>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</si>
  <si>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</si>
  <si>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</si>
  <si>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</si>
  <si>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</si>
  <si>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</si>
  <si>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</si>
  <si>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</si>
  <si>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</si>
  <si>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</si>
  <si>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</si>
  <si>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</si>
  <si>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</si>
  <si>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</si>
  <si>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</si>
  <si>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</si>
  <si>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</si>
  <si>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</si>
  <si>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</si>
  <si>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</si>
  <si>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</si>
  <si>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</si>
  <si>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</si>
  <si>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</si>
  <si>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</si>
  <si>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</si>
  <si>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</si>
  <si>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</si>
  <si>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</si>
  <si>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</si>
  <si>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</si>
  <si>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</si>
  <si>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</si>
  <si>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</si>
  <si>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</si>
  <si>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</si>
  <si>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</si>
  <si>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</si>
  <si>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</si>
  <si>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</si>
  <si>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</si>
  <si>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</si>
  <si>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</si>
  <si>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</si>
  <si>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</si>
  <si>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</si>
  <si>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</si>
  <si>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</si>
  <si>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</si>
  <si>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</si>
  <si>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</si>
  <si>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</si>
  <si>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</si>
  <si>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</si>
  <si>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</si>
  <si>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</si>
  <si>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</si>
  <si>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</si>
  <si>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</si>
  <si>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</si>
  <si>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</si>
  <si>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</si>
  <si>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</si>
  <si>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</si>
  <si>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</si>
  <si>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</si>
  <si>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</si>
  <si>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</si>
  <si>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</si>
  <si>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</si>
  <si>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</si>
  <si>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</si>
  <si>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</si>
  <si>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</si>
  <si>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</si>
  <si>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</si>
  <si>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</si>
  <si>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</si>
  <si>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</si>
  <si>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</si>
  <si>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</si>
  <si>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</si>
  <si>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</si>
  <si>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</si>
  <si>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</si>
  <si>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</si>
  <si>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</si>
  <si>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</si>
  <si>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</si>
  <si>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</si>
  <si>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</si>
  <si>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</si>
  <si>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</si>
  <si>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</si>
  <si>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</si>
  <si>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</si>
  <si>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</si>
  <si>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</si>
  <si>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</si>
  <si>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</si>
  <si>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</si>
  <si>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</si>
  <si>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</si>
  <si>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</si>
  <si>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</si>
  <si>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</si>
  <si>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</si>
  <si>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</si>
  <si>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</si>
  <si>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</si>
  <si>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</si>
  <si>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</si>
  <si>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</si>
  <si>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</si>
  <si>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</si>
  <si>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</si>
  <si>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</si>
  <si>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</si>
  <si>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</si>
  <si>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</si>
  <si>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</si>
  <si>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</si>
  <si>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</si>
  <si>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</si>
  <si>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</si>
  <si>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</si>
  <si>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</si>
  <si>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</si>
  <si>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</si>
  <si>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</si>
  <si>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</si>
  <si>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</si>
  <si>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</si>
  <si>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</si>
  <si>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</si>
  <si>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</si>
  <si>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</si>
  <si>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</si>
  <si>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</si>
  <si>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</si>
  <si>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</si>
  <si>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</si>
  <si>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</si>
  <si>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</si>
  <si>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</si>
  <si>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</si>
  <si>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</si>
  <si>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</si>
  <si>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</si>
  <si>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</si>
  <si>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</si>
  <si>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</si>
  <si>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</si>
  <si>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</si>
  <si>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</si>
  <si>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</si>
  <si>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</si>
  <si>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</si>
  <si>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</si>
  <si>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</si>
  <si>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</si>
  <si>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</si>
  <si>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</si>
  <si>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</si>
  <si>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</si>
  <si>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</si>
  <si>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</si>
  <si>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</si>
  <si>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</si>
  <si>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</si>
  <si>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</si>
  <si>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</si>
  <si>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</si>
  <si>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</si>
  <si>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</si>
  <si>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</si>
  <si>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</si>
  <si>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</si>
  <si>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</si>
  <si>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</si>
  <si>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</si>
  <si>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</si>
  <si>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</si>
  <si>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</si>
  <si>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</si>
  <si>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</si>
  <si>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</si>
  <si>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</si>
  <si>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</si>
  <si>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</si>
  <si>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</si>
  <si>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</si>
  <si>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</si>
  <si>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</si>
  <si>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</si>
  <si>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</si>
  <si>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</si>
  <si>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</si>
  <si>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</si>
  <si>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</si>
  <si>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</si>
  <si>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</si>
  <si>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</si>
  <si>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</si>
  <si>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</si>
  <si>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</si>
  <si>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</si>
  <si>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</si>
  <si>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</si>
  <si>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</si>
  <si>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</si>
  <si>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</si>
  <si>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</si>
  <si>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</si>
  <si>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</si>
  <si>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</si>
  <si>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</si>
  <si>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</si>
  <si>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</si>
  <si>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</si>
  <si>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</si>
  <si>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</si>
  <si>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</si>
  <si>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</si>
  <si>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</si>
  <si>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</si>
  <si>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</si>
  <si>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</si>
  <si>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</si>
  <si>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</si>
  <si>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</si>
  <si>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</si>
  <si>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</si>
  <si>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</si>
  <si>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</si>
  <si>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</si>
  <si>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</si>
  <si>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</si>
  <si>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</si>
  <si>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</si>
  <si>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</si>
  <si>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</si>
  <si>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</si>
  <si>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</si>
  <si>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</si>
  <si>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</si>
  <si>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</si>
  <si>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</si>
  <si>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</si>
  <si>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</si>
  <si>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</si>
  <si>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</si>
  <si>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</si>
  <si>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</si>
  <si>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</si>
  <si>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</si>
  <si>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</si>
  <si>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</si>
  <si>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</si>
  <si>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</si>
  <si>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</si>
  <si>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</si>
  <si>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</si>
  <si>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</si>
  <si>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</si>
  <si>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</si>
  <si>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</si>
  <si>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</si>
  <si>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</si>
  <si>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</si>
  <si>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</si>
  <si>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</si>
  <si>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</si>
  <si>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</si>
  <si>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</si>
  <si>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</si>
  <si>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</si>
  <si>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</si>
  <si>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</si>
  <si>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</si>
  <si>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</si>
  <si>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</si>
  <si>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</si>
  <si>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</si>
  <si>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</si>
  <si>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</si>
  <si>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</si>
  <si>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</si>
  <si>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</si>
  <si>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</si>
  <si>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</si>
  <si>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</si>
  <si>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</si>
  <si>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</si>
  <si>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</si>
  <si>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</si>
  <si>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</si>
  <si>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</si>
  <si>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</si>
  <si>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</si>
  <si>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</si>
  <si>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</si>
  <si>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</si>
  <si>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</si>
  <si>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</si>
  <si>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</si>
  <si>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</si>
  <si>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</si>
  <si>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</si>
  <si>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</si>
  <si>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</si>
  <si>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</si>
  <si>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</si>
  <si>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</si>
  <si>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</si>
  <si>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</si>
  <si>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</si>
  <si>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</si>
  <si>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</si>
  <si>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</si>
  <si>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</si>
  <si>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</si>
  <si>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</si>
  <si>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</si>
  <si>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</si>
  <si>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</si>
  <si>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</si>
  <si>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</si>
  <si>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</si>
  <si>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</si>
  <si>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</si>
  <si>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</si>
  <si>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</si>
  <si>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</si>
  <si>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</si>
  <si>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</si>
  <si>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</si>
  <si>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</si>
  <si>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</si>
  <si>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</si>
  <si>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</si>
  <si>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</si>
  <si>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</si>
  <si>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</si>
  <si>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</si>
  <si>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</si>
  <si>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</si>
  <si>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</si>
  <si>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</si>
  <si>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</si>
  <si>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</si>
  <si>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</si>
  <si>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</si>
  <si>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</si>
  <si>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</si>
  <si>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</si>
  <si>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</si>
  <si>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</si>
  <si>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</si>
  <si>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</si>
  <si>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</si>
  <si>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</si>
  <si>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</si>
  <si>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</si>
  <si>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</si>
  <si>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</si>
  <si>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</si>
  <si>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</si>
  <si>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</si>
  <si>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</si>
  <si>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</si>
  <si>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</si>
  <si>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</si>
  <si>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</si>
  <si>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</si>
  <si>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</si>
  <si>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</si>
  <si>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</si>
  <si>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</si>
  <si>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</si>
  <si>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</si>
  <si>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</si>
  <si>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</si>
  <si>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</si>
  <si>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</si>
  <si>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</si>
  <si>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</si>
  <si>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</si>
  <si>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</si>
  <si>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</si>
  <si>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</si>
  <si>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</si>
  <si>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</si>
  <si>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</si>
  <si>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</si>
  <si>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</si>
  <si>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</si>
  <si>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</si>
  <si>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</si>
  <si>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</si>
  <si>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</si>
  <si>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</si>
  <si>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</si>
  <si>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</si>
  <si>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</si>
  <si>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</si>
  <si>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</si>
  <si>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</si>
  <si>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</si>
  <si>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</si>
  <si>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</si>
  <si>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</si>
  <si>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</si>
  <si>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</si>
  <si>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</si>
  <si>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</si>
  <si>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</si>
  <si>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</si>
  <si>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</si>
  <si>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</si>
  <si>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</si>
  <si>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</si>
  <si>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</si>
  <si>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</si>
  <si>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</si>
  <si>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</si>
  <si>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</si>
  <si>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</si>
  <si>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</si>
  <si>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</si>
  <si>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</si>
  <si>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</si>
  <si>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</si>
  <si>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</si>
  <si>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</si>
  <si>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</si>
  <si>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</si>
  <si>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</si>
  <si>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</si>
  <si>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</si>
  <si>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</si>
  <si>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</si>
  <si>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</si>
  <si>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</si>
  <si>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</si>
  <si>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</si>
  <si>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</si>
  <si>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</si>
  <si>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</si>
  <si>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</si>
  <si>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</si>
  <si>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</si>
  <si>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</si>
  <si>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</si>
  <si>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</si>
  <si>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</si>
  <si>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</si>
  <si>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</si>
  <si>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</si>
  <si>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</si>
  <si>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</si>
  <si>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</si>
  <si>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</si>
  <si>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</si>
  <si>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</si>
  <si>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</si>
  <si>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</si>
  <si>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</si>
  <si>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</si>
  <si>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</si>
  <si>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</si>
  <si>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</si>
  <si>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</si>
  <si>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</si>
  <si>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</si>
  <si>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</si>
  <si>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</si>
  <si>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</si>
  <si>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</si>
  <si>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</si>
  <si>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</si>
  <si>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</si>
  <si>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</si>
  <si>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</si>
  <si>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</si>
  <si>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</si>
  <si>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</si>
  <si>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</si>
  <si>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</si>
  <si>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</si>
  <si>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</si>
  <si>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</si>
  <si>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</si>
  <si>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</si>
  <si>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</si>
  <si>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</si>
  <si>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</si>
  <si>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</si>
  <si>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</si>
  <si>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</si>
  <si>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</si>
  <si>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</si>
  <si>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</si>
  <si>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</si>
  <si>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</si>
  <si>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</si>
  <si>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</si>
  <si>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</si>
  <si>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</si>
  <si>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</si>
  <si>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</si>
  <si>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</si>
  <si>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</si>
  <si>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</si>
  <si>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</si>
  <si>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</si>
  <si>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</si>
  <si>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</si>
  <si>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</si>
  <si>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</si>
  <si>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</si>
  <si>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</si>
  <si>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</si>
  <si>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</si>
  <si>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</si>
  <si>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</si>
  <si>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</si>
  <si>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</si>
  <si>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</si>
  <si>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</si>
  <si>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</si>
  <si>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</si>
  <si>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</si>
  <si>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</si>
  <si>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</si>
  <si>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</si>
  <si>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</si>
  <si>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</si>
  <si>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</si>
  <si>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</si>
  <si>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</si>
  <si>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</si>
  <si>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</si>
  <si>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</si>
  <si>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</si>
  <si>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</si>
  <si>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</si>
  <si>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</si>
  <si>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</si>
  <si>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</si>
  <si>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</si>
  <si>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</si>
  <si>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</si>
  <si>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</si>
  <si>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</si>
  <si>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</si>
  <si>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</si>
  <si>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</si>
  <si>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</si>
  <si>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</si>
  <si>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</si>
  <si>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</si>
  <si>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</si>
  <si>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</si>
  <si>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</si>
  <si>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</si>
  <si>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</si>
  <si>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</si>
  <si>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</si>
  <si>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</si>
  <si>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</si>
  <si>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</si>
  <si>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</si>
  <si>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</si>
  <si>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</si>
  <si>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</si>
  <si>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</si>
  <si>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</si>
  <si>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</si>
  <si>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</si>
  <si>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</si>
  <si>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</si>
  <si>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</si>
  <si>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</si>
  <si>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</si>
  <si>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</si>
  <si>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</si>
  <si>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</si>
  <si>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</si>
  <si>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</si>
  <si>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</si>
  <si>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</si>
  <si>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</si>
  <si>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</si>
  <si>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</si>
  <si>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</si>
  <si>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</si>
  <si>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</si>
  <si>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</si>
  <si>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</si>
  <si>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</si>
  <si>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</si>
  <si>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</si>
  <si>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</si>
  <si>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</si>
  <si>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</si>
  <si>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</si>
  <si>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</si>
  <si>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</si>
  <si>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</si>
  <si>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</si>
  <si>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</si>
  <si>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</si>
  <si>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</si>
  <si>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</si>
  <si>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</si>
  <si>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</si>
  <si>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</si>
  <si>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</si>
  <si>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</si>
  <si>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</si>
  <si>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</si>
  <si>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</si>
  <si>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</si>
  <si>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</si>
  <si>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</si>
  <si>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</si>
  <si>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</si>
  <si>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</si>
  <si>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</si>
  <si>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</si>
  <si>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</si>
  <si>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</si>
  <si>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</si>
  <si>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</si>
  <si>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</si>
  <si>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</si>
  <si>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</si>
  <si>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</si>
  <si>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</si>
  <si>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</si>
  <si>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</si>
  <si>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</si>
  <si>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</si>
  <si>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</si>
  <si>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</si>
  <si>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</si>
  <si>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</si>
  <si>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</si>
  <si>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</si>
  <si>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</si>
  <si>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</si>
  <si>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</si>
  <si>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</si>
  <si>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</si>
  <si>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</si>
  <si>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</si>
  <si>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</si>
  <si>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</si>
  <si>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</si>
  <si>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</si>
  <si>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</si>
  <si>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</si>
  <si>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</si>
  <si>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</si>
  <si>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</si>
  <si>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</si>
  <si>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</si>
  <si>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</si>
  <si>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</si>
  <si>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</si>
  <si>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</si>
  <si>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</si>
  <si>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</si>
  <si>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</si>
  <si>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</si>
  <si>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</si>
  <si>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</si>
  <si>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</si>
  <si>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</si>
  <si>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</si>
  <si>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</si>
  <si>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</si>
  <si>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</si>
  <si>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</si>
  <si>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</si>
  <si>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</si>
  <si>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</si>
  <si>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</si>
  <si>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</si>
  <si>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</si>
  <si>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</si>
  <si>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</si>
  <si>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</si>
  <si>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</si>
  <si>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</si>
  <si>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</si>
  <si>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</si>
  <si>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</si>
  <si>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</si>
  <si>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</si>
  <si>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</si>
  <si>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</si>
  <si>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</si>
  <si>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</si>
  <si>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</si>
  <si>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</si>
  <si>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</si>
  <si>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</si>
  <si>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</si>
  <si>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</si>
  <si>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</si>
  <si>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</si>
  <si>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</si>
  <si>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</si>
  <si>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</si>
  <si>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</si>
  <si>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</si>
  <si>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</si>
  <si>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</si>
  <si>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</si>
  <si>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</si>
  <si>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</si>
  <si>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</si>
  <si>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</si>
  <si>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</si>
  <si>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</si>
  <si>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</si>
  <si>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</si>
  <si>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</si>
  <si>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</si>
  <si>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</si>
  <si>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</si>
  <si>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</si>
  <si>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</si>
  <si>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</si>
  <si>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</si>
  <si>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</si>
  <si>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</si>
  <si>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</si>
  <si>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</si>
  <si>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</si>
  <si>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</si>
  <si>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</si>
  <si>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</si>
  <si>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</si>
  <si>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</si>
  <si>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</si>
  <si>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</si>
  <si>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</si>
  <si>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</si>
  <si>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</si>
  <si>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</si>
  <si>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</si>
  <si>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</si>
  <si>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</si>
  <si>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</si>
  <si>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</si>
  <si>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</si>
  <si>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</si>
  <si>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</si>
  <si>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</si>
  <si>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</si>
  <si>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</si>
  <si>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</si>
  <si>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</si>
  <si>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</si>
  <si>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</si>
  <si>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</si>
  <si>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</si>
  <si>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</si>
  <si>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</si>
  <si>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</si>
  <si>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</si>
  <si>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</si>
  <si>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</si>
  <si>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</si>
  <si>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</si>
  <si>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</si>
  <si>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</si>
  <si>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</si>
  <si>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</si>
  <si>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</si>
  <si>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</si>
  <si>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</si>
  <si>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</si>
  <si>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</si>
  <si>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</si>
  <si>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</si>
  <si>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</si>
  <si>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</si>
  <si>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</si>
  <si>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</si>
  <si>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</si>
  <si>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</si>
  <si>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</si>
  <si>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</si>
  <si>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</si>
  <si>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</si>
  <si>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</si>
  <si>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</si>
  <si>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</si>
  <si>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</si>
  <si>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</si>
  <si>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</si>
  <si>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</si>
  <si>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</si>
  <si>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</si>
  <si>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</si>
  <si>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</si>
  <si>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</si>
  <si>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</si>
  <si>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</si>
  <si>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</si>
  <si>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</si>
  <si>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</si>
  <si>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</si>
  <si>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</si>
  <si>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</si>
  <si>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</si>
  <si>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</si>
  <si>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</si>
  <si>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</si>
  <si>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</si>
  <si>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</si>
  <si>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</si>
  <si>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</si>
  <si>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</si>
  <si>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</si>
  <si>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</si>
  <si>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</si>
  <si>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</si>
  <si>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</si>
  <si>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</si>
  <si>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</si>
  <si>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</si>
  <si>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</si>
  <si>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</si>
  <si>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</si>
  <si>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</si>
  <si>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</si>
  <si>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</si>
  <si>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</si>
  <si>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</si>
  <si>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</si>
  <si>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</si>
  <si>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</si>
  <si>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</si>
  <si>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</si>
  <si>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</si>
  <si>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</si>
  <si>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</si>
  <si>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</si>
  <si>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</si>
  <si>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</si>
  <si>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</si>
  <si>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</si>
  <si>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</si>
  <si>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</si>
  <si>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</si>
  <si>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</si>
  <si>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</si>
  <si>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</si>
  <si>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</si>
  <si>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</si>
  <si>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</si>
  <si>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</si>
  <si>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</si>
  <si>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</si>
  <si>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</si>
  <si>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</si>
  <si>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</si>
  <si>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</si>
  <si>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</si>
  <si>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</si>
  <si>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</si>
  <si>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</si>
  <si>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</si>
  <si>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</si>
  <si>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</si>
  <si>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</si>
  <si>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</si>
  <si>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</si>
  <si>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</si>
  <si>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</si>
  <si>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</si>
  <si>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</si>
  <si>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</si>
  <si>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</si>
  <si>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</si>
  <si>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</si>
  <si>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</si>
  <si>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</si>
  <si>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</si>
  <si>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</si>
  <si>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</si>
  <si>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</si>
  <si>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</si>
  <si>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</si>
  <si>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</si>
  <si>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</si>
  <si>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</si>
  <si>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</si>
  <si>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</si>
  <si>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</si>
  <si>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</si>
  <si>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</si>
  <si>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</si>
  <si>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</si>
  <si>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</si>
  <si>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</si>
  <si>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</si>
  <si>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</si>
  <si>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</si>
  <si>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</si>
  <si>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</si>
  <si>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</si>
  <si>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</si>
  <si>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</si>
  <si>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</si>
  <si>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</si>
  <si>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</si>
  <si>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</si>
  <si>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</si>
  <si>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</si>
  <si>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</si>
  <si>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</si>
  <si>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</si>
  <si>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</si>
  <si>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</si>
  <si>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</si>
  <si>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</si>
  <si>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</si>
  <si>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</si>
  <si>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</si>
  <si>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</si>
  <si>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</si>
  <si>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</si>
  <si>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</si>
  <si>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</si>
  <si>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</si>
  <si>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</si>
  <si>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</si>
  <si>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</si>
  <si>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</si>
  <si>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</si>
  <si>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</si>
  <si>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</si>
  <si>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</si>
  <si>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</si>
  <si>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</si>
  <si>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</si>
  <si>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</si>
  <si>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</si>
  <si>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</si>
  <si>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</si>
  <si>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</si>
  <si>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</si>
  <si>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</si>
  <si>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</si>
  <si>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</si>
  <si>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</si>
  <si>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</si>
  <si>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</si>
  <si>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</si>
  <si>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</si>
  <si>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</si>
  <si>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</si>
  <si>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</si>
  <si>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</si>
  <si>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</si>
  <si>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</si>
  <si>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</si>
  <si>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</si>
  <si>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</si>
  <si>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</si>
  <si>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</si>
  <si>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</si>
  <si>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</si>
  <si>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</si>
  <si>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</si>
  <si>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</si>
  <si>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</si>
  <si>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</si>
  <si>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</si>
  <si>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</si>
  <si>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</si>
  <si>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</si>
  <si>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</si>
  <si>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</si>
  <si>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</si>
  <si>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</si>
  <si>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</si>
  <si>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</si>
  <si>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</si>
  <si>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</si>
  <si>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</si>
  <si>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</si>
  <si>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</si>
  <si>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</si>
  <si>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</si>
  <si>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</si>
  <si>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</si>
  <si>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</si>
  <si>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</si>
  <si>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</si>
  <si>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</si>
  <si>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</si>
  <si>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</si>
  <si>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</si>
  <si>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</si>
  <si>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</si>
  <si>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</si>
  <si>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</si>
  <si>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</si>
  <si>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</si>
  <si>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</si>
  <si>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</si>
  <si>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</si>
  <si>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</si>
  <si>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</si>
  <si>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</si>
  <si>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</si>
  <si>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</si>
  <si>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</si>
  <si>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</si>
  <si>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</si>
  <si>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</si>
  <si>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</si>
  <si>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</si>
  <si>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</si>
  <si>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</si>
  <si>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</si>
  <si>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</si>
  <si>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</si>
  <si>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</si>
  <si>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</si>
  <si>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</si>
  <si>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</si>
  <si>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</si>
  <si>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</si>
  <si>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</si>
  <si>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</si>
  <si>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</si>
  <si>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</si>
  <si>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</si>
  <si>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</si>
  <si>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</si>
  <si>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</si>
  <si>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</si>
  <si>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</si>
  <si>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</si>
  <si>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</si>
  <si>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</si>
  <si>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</si>
  <si>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</si>
  <si>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</si>
  <si>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</si>
  <si>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</si>
  <si>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</si>
  <si>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</si>
  <si>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</si>
  <si>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</si>
  <si>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</si>
  <si>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</si>
  <si>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</si>
  <si>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</si>
  <si>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</si>
  <si>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</si>
  <si>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</si>
  <si>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</si>
  <si>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</si>
  <si>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</si>
  <si>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</si>
  <si>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</si>
  <si>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</si>
  <si>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</si>
  <si>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</si>
  <si>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</si>
  <si>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</si>
  <si>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</si>
  <si>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</si>
  <si>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</si>
  <si>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</si>
  <si>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</si>
  <si>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</si>
  <si>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</si>
  <si>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</si>
  <si>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</si>
  <si>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</si>
  <si>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</si>
  <si>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</si>
  <si>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</si>
  <si>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</si>
  <si>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</si>
  <si>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</si>
  <si>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</si>
  <si>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</si>
  <si>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</si>
  <si>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</si>
  <si>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</si>
  <si>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</si>
  <si>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</si>
  <si>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</si>
  <si>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</si>
  <si>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</si>
  <si>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</si>
  <si>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</si>
  <si>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</si>
  <si>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</si>
  <si>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</si>
  <si>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</si>
  <si>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</si>
  <si>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</si>
  <si>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</si>
  <si>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</si>
  <si>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</si>
  <si>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</si>
  <si>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</si>
  <si>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</si>
  <si>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</si>
  <si>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</si>
  <si>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</si>
  <si>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</si>
  <si>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</si>
  <si>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</si>
  <si>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</si>
  <si>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</si>
  <si>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</si>
  <si>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</si>
  <si>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</si>
  <si>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</si>
  <si>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</si>
  <si>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</si>
  <si>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</si>
  <si>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</si>
  <si>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</si>
  <si>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</si>
  <si>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</si>
  <si>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</si>
  <si>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</si>
  <si>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</si>
  <si>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</si>
  <si>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</si>
  <si>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</si>
  <si>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</si>
  <si>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</si>
  <si>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</si>
  <si>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</si>
  <si>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</si>
  <si>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</si>
  <si>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</si>
  <si>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</si>
  <si>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</si>
  <si>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</si>
  <si>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</si>
  <si>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</si>
  <si>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</si>
  <si>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</si>
  <si>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</si>
  <si>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</si>
  <si>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</si>
  <si>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</si>
  <si>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</si>
  <si>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</si>
  <si>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</si>
  <si>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</si>
  <si>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</si>
  <si>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</si>
  <si>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</si>
  <si>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</si>
  <si>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</si>
  <si>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</si>
  <si>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</si>
  <si>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</si>
  <si>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</si>
  <si>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</si>
  <si>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</si>
  <si>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</si>
  <si>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</si>
  <si>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</si>
  <si>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</si>
  <si>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</si>
  <si>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</si>
  <si>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</si>
  <si>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</si>
  <si>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</si>
  <si>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</si>
  <si>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</si>
  <si>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</si>
  <si>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</si>
  <si>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</si>
  <si>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</si>
  <si>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</si>
  <si>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</si>
  <si>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</si>
  <si>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</si>
  <si>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</si>
  <si>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</si>
  <si>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</si>
  <si>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</si>
  <si>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</si>
  <si>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</si>
  <si>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</si>
  <si>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</si>
  <si>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</si>
  <si>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</si>
  <si>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</si>
  <si>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</si>
  <si>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</si>
  <si>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</si>
  <si>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</si>
  <si>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</si>
  <si>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</si>
  <si>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</si>
  <si>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</si>
  <si>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</si>
  <si>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</si>
  <si>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</si>
  <si>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</si>
  <si>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</si>
  <si>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</si>
  <si>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</si>
  <si>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</si>
  <si>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</si>
  <si>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</si>
  <si>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</si>
  <si>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</si>
  <si>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</si>
  <si>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</si>
  <si>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</si>
  <si>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</si>
  <si>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</si>
  <si>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</si>
  <si>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</si>
  <si>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</si>
  <si>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</si>
  <si>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</si>
  <si>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</si>
  <si>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</si>
  <si>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</si>
  <si>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</si>
  <si>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</si>
  <si>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</si>
  <si>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</si>
  <si>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</si>
  <si>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</si>
  <si>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</si>
  <si>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</si>
  <si>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</si>
  <si>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</si>
  <si>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</si>
  <si>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</si>
  <si>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</si>
  <si>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</si>
  <si>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</si>
  <si>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</si>
  <si>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</si>
  <si>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</si>
  <si>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</si>
  <si>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</si>
  <si>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</si>
  <si>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</si>
  <si>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</si>
  <si>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</si>
  <si>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</si>
  <si>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</si>
  <si>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</si>
  <si>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</si>
  <si>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</si>
  <si>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</si>
  <si>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</si>
  <si>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</si>
  <si>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</si>
  <si>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</si>
  <si>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</si>
  <si>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</si>
  <si>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</si>
  <si>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</si>
  <si>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</si>
  <si>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</si>
  <si>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</si>
  <si>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</si>
  <si>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</si>
  <si>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</si>
  <si>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</si>
  <si>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</si>
  <si>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</si>
  <si>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</si>
  <si>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</si>
  <si>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</si>
  <si>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</si>
  <si>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</si>
  <si>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</si>
  <si>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</si>
  <si>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</si>
  <si>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</si>
  <si>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</si>
  <si>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</si>
  <si>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</si>
  <si>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</si>
  <si>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</si>
  <si>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</si>
  <si>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</si>
  <si>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</si>
  <si>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</si>
  <si>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</si>
  <si>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</si>
  <si>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</si>
  <si>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</si>
  <si>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</si>
  <si>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</si>
  <si>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</si>
  <si>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</si>
  <si>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</si>
  <si>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</si>
  <si>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</si>
  <si>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</si>
  <si>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</si>
  <si>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</si>
  <si>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</si>
  <si>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</si>
  <si>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</si>
  <si>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</si>
  <si>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</si>
  <si>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</si>
  <si>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</si>
  <si>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</si>
  <si>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</si>
  <si>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</si>
  <si>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</si>
  <si>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</si>
  <si>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</si>
  <si>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</si>
  <si>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</si>
  <si>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</si>
  <si>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</si>
  <si>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</si>
  <si>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</si>
  <si>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</si>
  <si>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</si>
  <si>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</si>
  <si>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</si>
  <si>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</si>
  <si>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</si>
  <si>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</si>
  <si>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</si>
  <si>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</si>
  <si>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</si>
  <si>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</si>
  <si>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</si>
  <si>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</si>
  <si>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</si>
  <si>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</si>
  <si>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</si>
  <si>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</si>
  <si>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</si>
  <si>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</si>
  <si>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</si>
  <si>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</si>
  <si>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</si>
  <si>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</si>
  <si>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</si>
  <si>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</si>
  <si>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</si>
  <si>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</si>
  <si>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</si>
  <si>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</si>
  <si>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</si>
  <si>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</si>
  <si>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</si>
  <si>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</si>
  <si>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</si>
  <si>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</si>
  <si>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</si>
  <si>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</si>
  <si>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</si>
  <si>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</si>
  <si>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</si>
  <si>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</si>
  <si>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</si>
  <si>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</si>
  <si>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</si>
  <si>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</si>
  <si>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</si>
  <si>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</si>
  <si>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</si>
  <si>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</si>
  <si>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</si>
  <si>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</si>
  <si>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</si>
  <si>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</si>
  <si>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</si>
  <si>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</si>
  <si>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</si>
  <si>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</si>
  <si>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</si>
  <si>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</si>
  <si>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</si>
  <si>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</si>
  <si>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</si>
  <si>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</si>
  <si>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</si>
  <si>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</si>
  <si>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</si>
  <si>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</si>
  <si>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</si>
  <si>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</si>
  <si>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</si>
  <si>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</si>
  <si>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</si>
  <si>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</si>
  <si>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</si>
  <si>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</si>
  <si>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</si>
  <si>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</si>
  <si>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</si>
  <si>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</si>
  <si>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</si>
  <si>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</si>
  <si>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</si>
  <si>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</si>
  <si>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</si>
  <si>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</si>
  <si>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</si>
  <si>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</si>
  <si>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</si>
  <si>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</si>
  <si>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</si>
  <si>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</si>
  <si>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</si>
  <si>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</si>
  <si>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</si>
  <si>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</si>
  <si>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</si>
  <si>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</si>
  <si>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</si>
  <si>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</si>
  <si>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</si>
  <si>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</si>
  <si>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</si>
  <si>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</si>
  <si>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</si>
  <si>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</si>
  <si>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</si>
  <si>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</si>
  <si>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</si>
  <si>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</si>
  <si>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</si>
  <si>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</si>
  <si>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</si>
  <si>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</si>
  <si>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</si>
  <si>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</si>
  <si>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</si>
  <si>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</si>
  <si>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</si>
  <si>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</si>
  <si>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</si>
  <si>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</si>
  <si>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</si>
  <si>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</si>
  <si>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</si>
  <si>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</si>
  <si>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</si>
  <si>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</si>
  <si>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</si>
  <si>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</si>
  <si>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</si>
  <si>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</si>
  <si>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</si>
  <si>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</si>
  <si>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</si>
  <si>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</si>
  <si>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</si>
  <si>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</si>
  <si>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</si>
  <si>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</si>
  <si>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</si>
  <si>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</si>
  <si>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</si>
  <si>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</si>
  <si>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</si>
  <si>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</si>
  <si>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</si>
  <si>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</si>
  <si>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</si>
  <si>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</si>
  <si>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</si>
  <si>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</si>
  <si>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</si>
  <si>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</si>
  <si>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</si>
  <si>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</si>
  <si>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</si>
  <si>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</si>
  <si>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</si>
  <si>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</si>
  <si>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</si>
  <si>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</si>
  <si>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</si>
  <si>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</si>
  <si>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</si>
  <si>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</si>
  <si>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</si>
  <si>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</si>
  <si>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</si>
  <si>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</si>
  <si>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</si>
  <si>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</si>
  <si>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</si>
  <si>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</si>
  <si>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</si>
  <si>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</si>
  <si>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</si>
  <si>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</si>
  <si>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</si>
  <si>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</si>
  <si>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</si>
  <si>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</si>
  <si>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</si>
  <si>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</si>
  <si>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</si>
  <si>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</si>
  <si>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</si>
  <si>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</si>
  <si>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</si>
  <si>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</si>
  <si>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</si>
  <si>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</si>
  <si>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</si>
  <si>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</si>
  <si>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</si>
  <si>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</si>
  <si>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</si>
  <si>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</si>
  <si>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</si>
  <si>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</si>
  <si>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</si>
  <si>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</si>
  <si>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</si>
  <si>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</si>
  <si>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</si>
  <si>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</si>
  <si>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</si>
  <si>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</si>
  <si>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</si>
  <si>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</si>
  <si>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</si>
  <si>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</si>
  <si>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</si>
  <si>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</si>
  <si>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</si>
  <si>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</si>
  <si>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</si>
  <si>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</si>
  <si>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</si>
  <si>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</si>
  <si>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</si>
  <si>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</si>
  <si>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</si>
  <si>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</si>
  <si>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</si>
  <si>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</si>
  <si>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</si>
  <si>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</si>
  <si>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</si>
  <si>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</si>
  <si>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</si>
  <si>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</si>
  <si>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</si>
  <si>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</si>
  <si>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</si>
  <si>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</si>
  <si>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</si>
  <si>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</si>
  <si>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</si>
  <si>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</si>
  <si>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</si>
  <si>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</si>
  <si>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</si>
  <si>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</si>
  <si>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</si>
  <si>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</si>
  <si>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</si>
  <si>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</si>
  <si>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</si>
  <si>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</si>
  <si>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</si>
  <si>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</si>
  <si>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</si>
  <si>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</si>
  <si>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</si>
  <si>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</si>
  <si>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</si>
  <si>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</si>
  <si>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</si>
  <si>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</si>
  <si>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</si>
  <si>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</si>
  <si>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</si>
  <si>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</si>
  <si>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</si>
  <si>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</si>
  <si>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</si>
  <si>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</si>
  <si>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</si>
  <si>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</si>
  <si>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</si>
  <si>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</si>
  <si>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</si>
  <si>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</si>
  <si>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</si>
  <si>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</si>
  <si>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</si>
  <si>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</si>
  <si>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</si>
  <si>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</si>
  <si>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</si>
  <si>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</si>
  <si>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</si>
  <si>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</si>
  <si>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</si>
  <si>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</si>
  <si>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</si>
  <si>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</si>
  <si>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</si>
  <si>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</si>
  <si>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</si>
  <si>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</si>
  <si>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</si>
  <si>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</si>
  <si>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</si>
  <si>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</si>
  <si>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</si>
  <si>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</si>
  <si>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</si>
  <si>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</si>
  <si>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</si>
  <si>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</si>
  <si>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</si>
  <si>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</si>
  <si>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</si>
  <si>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</si>
  <si>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</si>
  <si>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</si>
  <si>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</si>
  <si>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</si>
  <si>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</si>
  <si>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</si>
  <si>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</si>
  <si>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</si>
  <si>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</si>
  <si>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</si>
  <si>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</si>
  <si>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</si>
  <si>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</si>
  <si>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</si>
  <si>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</si>
  <si>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</si>
  <si>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</si>
  <si>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</si>
  <si>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</si>
  <si>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</si>
  <si>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</si>
  <si>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</si>
  <si>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</si>
  <si>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</si>
  <si>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</si>
  <si>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</si>
  <si>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</si>
  <si>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</si>
  <si>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</si>
  <si>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</si>
  <si>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</si>
  <si>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</si>
  <si>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</si>
  <si>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</si>
  <si>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</si>
  <si>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</si>
  <si>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</si>
  <si>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</si>
  <si>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</si>
  <si>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</si>
  <si>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</si>
  <si>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</si>
  <si>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</si>
  <si>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</si>
  <si>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</si>
  <si>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</si>
  <si>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</si>
  <si>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</si>
  <si>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</si>
  <si>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</si>
  <si>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</si>
  <si>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</si>
  <si>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</si>
  <si>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</si>
  <si>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</si>
  <si>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</si>
  <si>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</si>
  <si>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</si>
  <si>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</si>
  <si>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</si>
  <si>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</si>
  <si>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</si>
  <si>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</si>
  <si>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</si>
  <si>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</si>
  <si>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</si>
  <si>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</si>
  <si>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</si>
  <si>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</si>
  <si>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</si>
  <si>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</si>
  <si>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</si>
  <si>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</si>
  <si>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</si>
  <si>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</si>
  <si>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</si>
  <si>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</si>
  <si>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</si>
  <si>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</si>
  <si>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</si>
  <si>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</si>
  <si>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</si>
  <si>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</si>
  <si>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</si>
  <si>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</si>
  <si>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</si>
  <si>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</si>
  <si>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</si>
  <si>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</si>
  <si>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</si>
  <si>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</si>
  <si>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</si>
  <si>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</si>
  <si>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</si>
  <si>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</si>
  <si>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</si>
  <si>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</si>
  <si>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</si>
  <si>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</si>
  <si>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</si>
  <si>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</si>
  <si>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</si>
  <si>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</si>
  <si>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</si>
  <si>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</si>
  <si>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</si>
  <si>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</si>
  <si>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</si>
  <si>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</si>
  <si>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</si>
  <si>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</si>
  <si>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</si>
  <si>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</si>
  <si>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</si>
  <si>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</si>
  <si>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</si>
  <si>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</si>
  <si>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</si>
  <si>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</si>
  <si>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</si>
  <si>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</si>
  <si>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</si>
  <si>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</si>
  <si>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</si>
  <si>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</si>
  <si>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</si>
  <si>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</si>
  <si>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</si>
  <si>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</si>
  <si>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</si>
  <si>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</si>
  <si>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</si>
  <si>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</si>
  <si>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</si>
  <si>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</si>
  <si>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</si>
  <si>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</si>
  <si>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</si>
  <si>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</si>
  <si>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</si>
  <si>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</si>
  <si>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</si>
  <si>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</si>
  <si>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</si>
  <si>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</si>
  <si>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</si>
  <si>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</si>
  <si>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</si>
  <si>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</si>
  <si>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</si>
  <si>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</si>
  <si>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</si>
  <si>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</si>
  <si>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</si>
  <si>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</si>
  <si>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</si>
  <si>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</si>
  <si>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</si>
  <si>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</si>
  <si>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</si>
  <si>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</si>
  <si>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</si>
  <si>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</si>
  <si>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</si>
  <si>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</si>
  <si>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</si>
  <si>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</si>
  <si>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</si>
  <si>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</si>
  <si>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</si>
  <si>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</si>
  <si>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</si>
  <si>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</si>
  <si>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</si>
  <si>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</si>
  <si>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</si>
  <si>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</si>
  <si>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</si>
  <si>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</si>
  <si>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</si>
  <si>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</si>
  <si>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</si>
  <si>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</si>
  <si>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</si>
  <si>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</si>
  <si>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</si>
  <si>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</si>
  <si>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</si>
  <si>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</si>
  <si>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</si>
  <si>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</si>
  <si>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</si>
  <si>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</si>
  <si>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</si>
  <si>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</si>
  <si>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</si>
  <si>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</si>
  <si>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</si>
  <si>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</si>
  <si>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</si>
  <si>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</si>
  <si>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</si>
  <si>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</si>
  <si>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</si>
  <si>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</si>
  <si>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</si>
  <si>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</si>
  <si>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</si>
  <si>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</si>
  <si>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</si>
  <si>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</si>
  <si>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</si>
  <si>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</si>
  <si>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</si>
  <si>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</si>
  <si>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</si>
  <si>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</si>
  <si>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</si>
  <si>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</si>
  <si>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</si>
  <si>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</si>
  <si>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</si>
  <si>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</si>
  <si>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</si>
  <si>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</si>
  <si>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</si>
  <si>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</si>
  <si>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</si>
  <si>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</si>
  <si>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</si>
  <si>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</si>
  <si>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</si>
  <si>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</si>
  <si>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</si>
  <si>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</si>
  <si>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</si>
  <si>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</si>
  <si>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</si>
  <si>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</si>
  <si>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</si>
  <si>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</si>
  <si>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</si>
  <si>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</si>
  <si>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</si>
  <si>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</si>
  <si>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</si>
  <si>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</si>
  <si>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</si>
  <si>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</si>
  <si>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</si>
  <si>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</si>
  <si>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</si>
  <si>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</si>
  <si>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</si>
  <si>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</si>
  <si>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</si>
  <si>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</si>
  <si>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</si>
  <si>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</si>
  <si>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</si>
  <si>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</si>
  <si>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</si>
  <si>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</si>
  <si>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</si>
  <si>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</si>
  <si>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</si>
  <si>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</si>
  <si>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</si>
  <si>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</si>
  <si>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</si>
  <si>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</si>
  <si>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</si>
  <si>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</si>
  <si>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</si>
  <si>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</si>
  <si>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</si>
  <si>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</si>
  <si>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</si>
  <si>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</si>
  <si>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</si>
  <si>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</si>
  <si>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</si>
  <si>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</si>
  <si>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</si>
  <si>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</si>
  <si>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</si>
  <si>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</si>
  <si>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</si>
  <si>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</si>
  <si>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</si>
  <si>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</si>
  <si>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</si>
  <si>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</si>
  <si>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</si>
  <si>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</si>
  <si>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</si>
  <si>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</si>
  <si>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</si>
  <si>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</si>
  <si>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</si>
  <si>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</si>
  <si>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</si>
  <si>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</si>
  <si>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</si>
  <si>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</si>
  <si>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</si>
  <si>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</si>
  <si>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</si>
  <si>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</si>
  <si>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</si>
  <si>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</si>
  <si>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</si>
  <si>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</si>
  <si>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</si>
  <si>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</si>
  <si>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</si>
  <si>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</si>
  <si>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</si>
  <si>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</si>
  <si>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</si>
  <si>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</si>
  <si>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</si>
  <si>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</si>
  <si>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</si>
  <si>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</si>
  <si>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</si>
  <si>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</si>
  <si>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</si>
  <si>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</si>
  <si>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</si>
  <si>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</si>
  <si>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</si>
  <si>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</si>
  <si>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</si>
  <si>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</si>
  <si>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</si>
  <si>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</si>
  <si>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</si>
  <si>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</si>
  <si>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</si>
  <si>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</si>
  <si>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</si>
  <si>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</si>
  <si>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</si>
  <si>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</si>
  <si>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</si>
  <si>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</si>
  <si>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</si>
  <si>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</si>
  <si>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</si>
  <si>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</si>
  <si>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</si>
  <si>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</si>
  <si>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</si>
  <si>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</si>
  <si>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</si>
  <si>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</si>
  <si>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</si>
  <si>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</si>
  <si>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</si>
  <si>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</si>
  <si>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</si>
  <si>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</si>
  <si>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</si>
  <si>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</si>
  <si>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</si>
  <si>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</si>
  <si>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</si>
  <si>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</si>
  <si>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</si>
  <si>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</si>
  <si>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</si>
  <si>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</si>
  <si>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</si>
  <si>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</si>
  <si>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</si>
  <si>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</si>
  <si>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</si>
  <si>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</si>
  <si>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</si>
  <si>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</si>
  <si>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</si>
  <si>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</si>
  <si>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</si>
  <si>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</si>
  <si>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</si>
  <si>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</si>
  <si>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</si>
  <si>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</si>
  <si>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</si>
  <si>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</si>
  <si>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</si>
  <si>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</si>
  <si>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</si>
  <si>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</si>
  <si>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</si>
  <si>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</si>
  <si>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</si>
  <si>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</si>
  <si>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</si>
  <si>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</si>
  <si>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</si>
  <si>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</si>
  <si>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</si>
  <si>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</si>
  <si>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</si>
  <si>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</si>
  <si>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</si>
  <si>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</si>
  <si>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</si>
  <si>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</si>
  <si>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</si>
  <si>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</si>
  <si>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</si>
  <si>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</si>
  <si>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</si>
  <si>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</si>
  <si>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</si>
  <si>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</si>
  <si>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</si>
  <si>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</si>
  <si>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</si>
  <si>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</si>
  <si>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</si>
  <si>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</si>
  <si>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</si>
  <si>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</si>
  <si>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</si>
  <si>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</si>
  <si>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</si>
  <si>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</si>
  <si>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</si>
  <si>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</si>
  <si>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</si>
  <si>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</si>
  <si>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</si>
  <si>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</si>
  <si>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</si>
  <si>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</si>
  <si>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</si>
  <si>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</si>
  <si>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</si>
  <si>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</si>
  <si>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</si>
  <si>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</si>
  <si>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</si>
  <si>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</si>
  <si>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</si>
  <si>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</si>
  <si>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</si>
  <si>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</si>
  <si>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</si>
  <si>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</si>
  <si>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</si>
  <si>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</si>
  <si>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</si>
  <si>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</si>
  <si>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</si>
  <si>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</si>
  <si>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</si>
  <si>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</si>
  <si>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</si>
  <si>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</si>
  <si>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</si>
  <si>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</si>
  <si>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</si>
  <si>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</si>
  <si>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</si>
  <si>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</si>
  <si>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</si>
  <si>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</si>
  <si>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</si>
  <si>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</si>
  <si>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</si>
  <si>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</si>
  <si>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</si>
  <si>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</si>
  <si>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</si>
  <si>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</si>
  <si>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</si>
  <si>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</si>
  <si>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</si>
  <si>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</si>
  <si>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</si>
  <si>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</si>
  <si>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</si>
  <si>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</si>
  <si>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</si>
  <si>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</si>
  <si>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</si>
  <si>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</si>
  <si>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</si>
  <si>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</si>
  <si>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</si>
  <si>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</si>
  <si>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</si>
  <si>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</si>
  <si>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</si>
  <si>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</si>
  <si>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</si>
  <si>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</si>
  <si>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</si>
  <si>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</si>
  <si>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</si>
  <si>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</si>
  <si>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</si>
  <si>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</si>
  <si>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</si>
  <si>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</si>
  <si>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</si>
  <si>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</si>
  <si>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</si>
  <si>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</si>
  <si>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</si>
  <si>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</si>
  <si>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</si>
  <si>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</si>
  <si>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</si>
  <si>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</si>
  <si>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</si>
  <si>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</si>
  <si>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</si>
  <si>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</si>
  <si>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</si>
  <si>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</si>
  <si>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</si>
  <si>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</si>
  <si>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</si>
  <si>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</si>
  <si>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</si>
  <si>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</si>
  <si>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</si>
  <si>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</si>
  <si>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</si>
  <si>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</si>
  <si>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</si>
  <si>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</si>
  <si>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</si>
  <si>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</si>
  <si>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</si>
  <si>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</si>
  <si>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</si>
  <si>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</si>
  <si>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</si>
  <si>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</si>
  <si>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</si>
  <si>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</si>
  <si>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</si>
  <si>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</si>
  <si>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</si>
  <si>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</si>
  <si>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</si>
  <si>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</si>
  <si>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</si>
  <si>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</si>
  <si>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</si>
  <si>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</si>
  <si>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</si>
  <si>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</si>
  <si>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</si>
  <si>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</si>
  <si>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</si>
  <si>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</si>
  <si>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</si>
  <si>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</si>
  <si>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</si>
  <si>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</si>
  <si>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</si>
  <si>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</si>
  <si>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</si>
  <si>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</si>
  <si>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</si>
  <si>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</si>
  <si>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</si>
  <si>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</si>
  <si>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</si>
  <si>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</si>
  <si>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</si>
  <si>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</si>
  <si>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</si>
  <si>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</si>
  <si>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</si>
  <si>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</si>
  <si>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</si>
  <si>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</si>
  <si>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</si>
  <si>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</si>
  <si>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</si>
  <si>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</si>
  <si>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</si>
  <si>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</si>
  <si>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</si>
  <si>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</si>
  <si>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</si>
  <si>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</si>
  <si>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</si>
  <si>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</si>
  <si>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</si>
  <si>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</si>
  <si>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</si>
  <si>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</si>
  <si>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</si>
  <si>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</si>
  <si>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</si>
  <si>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</si>
  <si>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</si>
  <si>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</si>
  <si>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</si>
  <si>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</si>
  <si>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</si>
  <si>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</si>
  <si>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</si>
  <si>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</si>
  <si>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</si>
  <si>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</si>
  <si>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</si>
  <si>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</si>
  <si>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</si>
  <si>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</si>
  <si>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</si>
  <si>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</si>
  <si>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</si>
  <si>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</si>
  <si>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</si>
  <si>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</si>
  <si>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</si>
  <si>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</si>
  <si>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</si>
  <si>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</si>
  <si>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</si>
  <si>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</si>
  <si>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</si>
  <si>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</si>
  <si>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</si>
  <si>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</si>
  <si>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</si>
  <si>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</si>
  <si>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</si>
  <si>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</si>
  <si>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</si>
  <si>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</si>
  <si>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</si>
  <si>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</si>
  <si>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</si>
  <si>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</si>
  <si>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</si>
  <si>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</si>
  <si>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</si>
  <si>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</si>
  <si>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</si>
  <si>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</si>
  <si>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</si>
  <si>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</si>
  <si>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</si>
  <si>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</si>
  <si>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</si>
  <si>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</si>
  <si>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</si>
  <si>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</si>
  <si>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</si>
  <si>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</si>
  <si>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</si>
  <si>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</si>
  <si>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</si>
  <si>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</si>
  <si>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</si>
  <si>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</si>
  <si>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</si>
  <si>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</si>
  <si>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</si>
  <si>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</si>
  <si>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</si>
  <si>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</si>
  <si>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</si>
  <si>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</si>
  <si>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</si>
  <si>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</si>
  <si>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</si>
  <si>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</si>
  <si>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</si>
  <si>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</si>
  <si>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</si>
  <si>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</si>
  <si>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</si>
  <si>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</si>
  <si>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</si>
  <si>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</si>
  <si>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</si>
  <si>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</si>
  <si>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</si>
  <si>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</si>
  <si>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</si>
  <si>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</si>
  <si>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</si>
  <si>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</si>
  <si>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</si>
  <si>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</si>
  <si>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</si>
  <si>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</si>
  <si>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</si>
  <si>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</si>
  <si>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</si>
  <si>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</si>
  <si>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</si>
  <si>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</si>
  <si>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</si>
  <si>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</si>
  <si>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</si>
  <si>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</si>
  <si>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</si>
  <si>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</si>
  <si>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</si>
  <si>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</si>
  <si>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</si>
  <si>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</si>
  <si>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</si>
  <si>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</si>
  <si>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</si>
  <si>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</si>
  <si>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</si>
  <si>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</si>
  <si>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</si>
  <si>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</si>
  <si>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</si>
  <si>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</si>
  <si>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</si>
  <si>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</si>
  <si>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</si>
  <si>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</si>
  <si>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</si>
  <si>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</si>
  <si>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</si>
  <si>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</si>
  <si>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</si>
  <si>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</si>
  <si>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</si>
  <si>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</si>
  <si>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</si>
  <si>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</si>
  <si>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</si>
  <si>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</si>
  <si>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</si>
  <si>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</si>
  <si>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</si>
  <si>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</si>
  <si>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</si>
  <si>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</si>
  <si>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</si>
  <si>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</si>
  <si>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</si>
  <si>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</si>
  <si>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</si>
  <si>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</si>
  <si>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</si>
  <si>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</si>
  <si>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</si>
  <si>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</si>
  <si>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</si>
  <si>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</si>
  <si>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</si>
  <si>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</si>
  <si>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</si>
  <si>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</si>
  <si>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</si>
  <si>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</si>
  <si>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</si>
  <si>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</si>
  <si>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</si>
  <si>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</si>
  <si>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</si>
  <si>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</si>
  <si>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</si>
  <si>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</si>
  <si>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</si>
  <si>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</si>
  <si>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</si>
  <si>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</si>
  <si>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</si>
  <si>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</si>
  <si>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</si>
  <si>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</si>
  <si>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</si>
  <si>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</si>
  <si>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</si>
  <si>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</si>
  <si>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</si>
  <si>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</si>
  <si>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</si>
  <si>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</si>
  <si>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</si>
  <si>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</si>
  <si>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</si>
  <si>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</si>
  <si>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</si>
  <si>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</si>
  <si>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</si>
  <si>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</si>
  <si>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</si>
  <si>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</si>
  <si>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</si>
  <si>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</si>
  <si>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</si>
  <si>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</si>
  <si>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</si>
  <si>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</si>
  <si>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</si>
  <si>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</si>
  <si>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</si>
  <si>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</si>
  <si>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</si>
  <si>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</si>
  <si>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</si>
  <si>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</si>
  <si>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</si>
  <si>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</si>
  <si>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</si>
  <si>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</si>
  <si>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</si>
  <si>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</si>
  <si>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</si>
  <si>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</si>
  <si>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</si>
  <si>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</si>
  <si>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</si>
  <si>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</si>
  <si>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</si>
  <si>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</si>
  <si>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</si>
  <si>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</si>
  <si>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</si>
  <si>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</si>
  <si>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</si>
  <si>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</si>
  <si>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</si>
  <si>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</si>
  <si>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</si>
  <si>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</si>
  <si>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</si>
  <si>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</si>
  <si>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</si>
  <si>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</si>
  <si>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</si>
  <si>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</si>
  <si>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</si>
  <si>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</si>
  <si>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</si>
  <si>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</si>
  <si>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</si>
  <si>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</si>
  <si>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</si>
  <si>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</si>
  <si>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</si>
  <si>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</si>
  <si>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</si>
  <si>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</si>
  <si>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</si>
  <si>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</si>
  <si>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</si>
  <si>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</si>
  <si>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</si>
  <si>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</si>
  <si>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</si>
  <si>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</si>
  <si>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</si>
  <si>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</si>
  <si>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</si>
  <si>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</si>
  <si>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</si>
  <si>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</si>
  <si>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</si>
  <si>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</si>
  <si>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</si>
  <si>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</si>
  <si>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</si>
  <si>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</si>
  <si>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</si>
  <si>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</si>
  <si>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</si>
  <si>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</si>
  <si>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</si>
  <si>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</si>
  <si>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</si>
  <si>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</si>
  <si>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</si>
  <si>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</si>
  <si>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</si>
  <si>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</si>
  <si>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</si>
  <si>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</si>
  <si>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</si>
  <si>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</si>
  <si>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</si>
  <si>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</si>
  <si>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</si>
  <si>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</si>
  <si>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</si>
  <si>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</si>
  <si>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</si>
  <si>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</si>
  <si>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</si>
  <si>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</si>
  <si>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</si>
  <si>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</si>
  <si>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</si>
  <si>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</si>
  <si>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</si>
  <si>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</si>
  <si>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</si>
  <si>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</si>
  <si>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</si>
  <si>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</si>
  <si>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</si>
  <si>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</si>
  <si>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</si>
  <si>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</si>
  <si>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</si>
  <si>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</si>
  <si>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</si>
  <si>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</si>
  <si>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</si>
  <si>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</si>
  <si>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</si>
  <si>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</si>
  <si>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</si>
  <si>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</si>
  <si>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</si>
  <si>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</si>
  <si>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</si>
  <si>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</si>
  <si>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</si>
  <si>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</si>
  <si>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</si>
  <si>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</si>
  <si>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</si>
  <si>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</si>
  <si>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</si>
  <si>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</si>
  <si>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</si>
  <si>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</si>
  <si>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</si>
  <si>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</si>
  <si>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</si>
  <si>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</si>
  <si>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</si>
  <si>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</si>
  <si>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</si>
  <si>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</si>
  <si>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</si>
  <si>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</si>
  <si>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</si>
  <si>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</si>
  <si>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</si>
  <si>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</si>
  <si>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</si>
  <si>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</si>
  <si>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</si>
  <si>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</si>
  <si>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</si>
  <si>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</si>
  <si>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</si>
  <si>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</si>
  <si>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</si>
  <si>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</si>
  <si>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</si>
  <si>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</si>
  <si>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</si>
  <si>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</si>
  <si>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</si>
  <si>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</si>
  <si>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</si>
  <si>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</si>
  <si>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</si>
  <si>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</si>
  <si>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</si>
  <si>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</si>
  <si>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</si>
  <si>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</si>
  <si>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</si>
  <si>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</si>
  <si>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</si>
  <si>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</si>
  <si>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</si>
  <si>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</si>
  <si>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</si>
  <si>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</si>
  <si>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</si>
  <si>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</si>
  <si>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</si>
  <si>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</si>
  <si>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</si>
  <si>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</si>
  <si>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</si>
  <si>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</si>
  <si>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</si>
  <si>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</si>
  <si>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</si>
  <si>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</si>
  <si>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</si>
  <si>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</si>
  <si>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</si>
  <si>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</si>
  <si>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</si>
  <si>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</si>
  <si>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</si>
  <si>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</si>
  <si>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</si>
  <si>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</si>
  <si>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</si>
  <si>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</si>
  <si>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</si>
  <si>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</si>
  <si>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</si>
  <si>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</si>
  <si>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</si>
  <si>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</si>
  <si>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</si>
  <si>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</si>
  <si>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</si>
  <si>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</si>
  <si>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</si>
  <si>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</si>
  <si>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</si>
  <si>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</si>
  <si>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</si>
  <si>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</si>
  <si>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</si>
  <si>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</si>
  <si>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</si>
  <si>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</si>
  <si>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</si>
  <si>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</si>
  <si>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</si>
  <si>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</si>
  <si>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</si>
  <si>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</si>
  <si>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</si>
  <si>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</si>
  <si>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</si>
  <si>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</si>
  <si>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</si>
  <si>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</si>
  <si>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</si>
  <si>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</si>
  <si>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</si>
  <si>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</si>
  <si>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</si>
  <si>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</si>
  <si>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</si>
  <si>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</si>
  <si>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</si>
  <si>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</si>
  <si>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</si>
  <si>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</si>
  <si>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</si>
  <si>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</si>
  <si>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</si>
  <si>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</si>
  <si>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</si>
  <si>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</si>
  <si>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</si>
  <si>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</si>
  <si>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</si>
  <si>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</si>
  <si>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</si>
  <si>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</si>
  <si>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</si>
  <si>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</si>
  <si>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</si>
  <si>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</si>
  <si>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</si>
  <si>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</si>
  <si>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</si>
  <si>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</si>
  <si>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</si>
  <si>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</si>
  <si>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</si>
  <si>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</si>
  <si>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</si>
  <si>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</si>
  <si>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</si>
  <si>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</si>
  <si>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</si>
  <si>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</si>
  <si>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</si>
  <si>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</si>
  <si>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</si>
  <si>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</si>
  <si>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</si>
  <si>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</si>
  <si>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</si>
  <si>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</si>
  <si>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</si>
  <si>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</si>
  <si>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</si>
  <si>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</si>
  <si>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</si>
  <si>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</si>
  <si>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</si>
  <si>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</si>
  <si>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</si>
  <si>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</si>
  <si>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</si>
  <si>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</si>
  <si>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</si>
  <si>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</si>
  <si>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</si>
  <si>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</si>
  <si>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</si>
  <si>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</si>
  <si>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</si>
  <si>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</si>
  <si>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</si>
  <si>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</si>
  <si>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</si>
  <si>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</si>
  <si>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</si>
  <si>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</si>
  <si>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</si>
  <si>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</si>
  <si>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</si>
  <si>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</si>
  <si>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</si>
  <si>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</si>
  <si>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</si>
  <si>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</si>
  <si>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</si>
  <si>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</si>
  <si>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</si>
  <si>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</si>
  <si>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</si>
  <si>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</si>
  <si>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</si>
  <si>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</si>
  <si>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</si>
  <si>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</si>
  <si>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</si>
  <si>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</si>
  <si>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</si>
  <si>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</si>
  <si>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</si>
  <si>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</si>
  <si>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</si>
  <si>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</si>
  <si>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</si>
  <si>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</si>
  <si>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</si>
  <si>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</si>
  <si>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</si>
  <si>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</si>
  <si>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</si>
  <si>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</si>
  <si>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</si>
  <si>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</si>
  <si>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</si>
  <si>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</si>
  <si>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</si>
  <si>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</si>
  <si>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</si>
  <si>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</si>
  <si>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</si>
  <si>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</si>
  <si>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</si>
  <si>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</si>
  <si>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</si>
  <si>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</si>
  <si>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</si>
  <si>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</si>
  <si>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</si>
  <si>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</si>
  <si>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</si>
  <si>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</si>
  <si>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</si>
  <si>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</si>
  <si>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</si>
  <si>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</si>
  <si>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</si>
  <si>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</si>
  <si>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</si>
  <si>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</si>
  <si>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</si>
  <si>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</si>
  <si>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</si>
  <si>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</si>
  <si>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</si>
  <si>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</si>
  <si>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</si>
  <si>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</si>
  <si>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</si>
  <si>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</si>
  <si>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</si>
  <si>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</si>
  <si>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</si>
  <si>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</si>
  <si>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</si>
  <si>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</si>
  <si>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</si>
  <si>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</si>
  <si>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</si>
  <si>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</si>
  <si>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</si>
  <si>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</si>
  <si>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</si>
  <si>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</si>
  <si>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</si>
  <si>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</si>
  <si>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</si>
  <si>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</si>
  <si>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</si>
  <si>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</si>
  <si>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</si>
  <si>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</si>
  <si>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</si>
  <si>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</si>
  <si>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</si>
  <si>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</si>
  <si>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</si>
  <si>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</si>
  <si>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</si>
  <si>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</si>
  <si>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</si>
  <si>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</si>
  <si>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</si>
  <si>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</si>
  <si>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</si>
  <si>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</si>
  <si>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</si>
  <si>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</si>
  <si>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</si>
  <si>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</si>
  <si>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</si>
  <si>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</si>
  <si>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</si>
  <si>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</si>
  <si>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</si>
  <si>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</si>
  <si>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</si>
  <si>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</si>
  <si>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</si>
  <si>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</si>
  <si>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</si>
  <si>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</si>
  <si>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</si>
  <si>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</si>
  <si>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</si>
  <si>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</si>
  <si>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</si>
  <si>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</si>
  <si>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</si>
  <si>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</si>
  <si>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</si>
  <si>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</si>
  <si>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</si>
  <si>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</si>
  <si>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</si>
  <si>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</si>
  <si>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</si>
  <si>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</si>
  <si>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</si>
  <si>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</si>
  <si>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</si>
  <si>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</si>
  <si>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</si>
  <si>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</si>
  <si>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</si>
  <si>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</si>
  <si>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</si>
  <si>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</si>
  <si>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</si>
  <si>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</si>
  <si>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</si>
  <si>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</si>
  <si>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</si>
  <si>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</si>
  <si>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</si>
  <si>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</si>
  <si>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</si>
  <si>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</si>
  <si>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</si>
  <si>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</si>
  <si>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</si>
  <si>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</si>
  <si>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</si>
  <si>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</si>
  <si>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</si>
  <si>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</si>
  <si>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</si>
  <si>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</si>
  <si>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</si>
  <si>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</si>
  <si>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</si>
  <si>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</si>
  <si>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</si>
  <si>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</si>
  <si>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</si>
  <si>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</si>
  <si>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</si>
  <si>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</si>
  <si>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</si>
  <si>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</si>
  <si>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</si>
  <si>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</si>
  <si>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</si>
  <si>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</si>
  <si>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</si>
  <si>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</si>
  <si>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</si>
  <si>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</si>
  <si>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</si>
  <si>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</si>
  <si>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</si>
  <si>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</si>
  <si>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</si>
  <si>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</si>
  <si>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</si>
  <si>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</si>
  <si>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</si>
  <si>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</si>
  <si>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</si>
  <si>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</si>
  <si>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</si>
  <si>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</si>
  <si>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</si>
  <si>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</si>
  <si>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</si>
  <si>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</si>
  <si>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</si>
  <si>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</si>
  <si>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</si>
  <si>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</si>
  <si>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</si>
  <si>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</si>
  <si>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</si>
  <si>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</si>
  <si>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</si>
  <si>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</si>
  <si>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</si>
  <si>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</si>
  <si>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</si>
  <si>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</si>
  <si>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</si>
  <si>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</si>
  <si>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</si>
  <si>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</si>
  <si>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</si>
  <si>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</si>
  <si>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</si>
  <si>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</si>
  <si>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</si>
  <si>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</si>
  <si>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</si>
  <si>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</si>
  <si>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</si>
  <si>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</si>
  <si>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</si>
  <si>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</si>
  <si>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</si>
  <si>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</si>
  <si>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</si>
  <si>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</si>
  <si>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</si>
  <si>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</si>
  <si>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</si>
  <si>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</si>
  <si>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</si>
  <si>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</si>
  <si>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</si>
  <si>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</si>
  <si>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</si>
  <si>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</si>
  <si>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</si>
  <si>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</si>
  <si>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</si>
  <si>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</si>
  <si>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</si>
  <si>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</si>
  <si>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</si>
  <si>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</si>
  <si>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</si>
  <si>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</si>
  <si>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</si>
  <si>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</si>
  <si>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</si>
  <si>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</si>
  <si>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</si>
  <si>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</si>
  <si>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</si>
  <si>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</si>
  <si>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</si>
  <si>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</si>
  <si>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</si>
  <si>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</si>
  <si>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</si>
  <si>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</si>
  <si>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</si>
  <si>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</si>
  <si>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</si>
  <si>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</si>
  <si>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</si>
  <si>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</si>
  <si>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</si>
  <si>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</si>
  <si>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</si>
  <si>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</si>
  <si>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</si>
  <si>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</si>
  <si>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</si>
  <si>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</si>
  <si>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</si>
  <si>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</si>
  <si>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</si>
  <si>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</si>
  <si>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</si>
  <si>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</si>
  <si>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</si>
  <si>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</si>
  <si>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</si>
  <si>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</si>
  <si>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</si>
  <si>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</si>
  <si>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</si>
  <si>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</si>
  <si>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</si>
  <si>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</si>
  <si>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</si>
  <si>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</si>
  <si>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</si>
  <si>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</si>
  <si>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</si>
  <si>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</si>
  <si>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</si>
  <si>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</si>
  <si>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</si>
  <si>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</si>
  <si>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</si>
  <si>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</si>
  <si>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</si>
  <si>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</si>
  <si>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</si>
  <si>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</si>
  <si>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</si>
  <si>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</si>
  <si>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</si>
  <si>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</si>
  <si>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</si>
  <si>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</si>
  <si>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</si>
  <si>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</si>
  <si>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</si>
  <si>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</si>
  <si>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</si>
  <si>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</si>
  <si>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</si>
  <si>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</si>
  <si>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</si>
  <si>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</si>
  <si>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</si>
  <si>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</si>
  <si>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</si>
  <si>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</si>
  <si>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</si>
  <si>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</si>
  <si>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</si>
  <si>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</si>
  <si>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</si>
  <si>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</si>
  <si>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</si>
  <si>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</si>
  <si>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</si>
  <si>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</si>
  <si>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</si>
  <si>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</si>
  <si>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</si>
  <si>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</si>
  <si>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</si>
  <si>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</si>
  <si>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</si>
  <si>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</si>
  <si>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</si>
  <si>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</si>
  <si>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</si>
  <si>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</si>
  <si>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</si>
  <si>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</si>
  <si>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</si>
  <si>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</si>
  <si>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</si>
  <si>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</si>
  <si>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</si>
  <si>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</si>
  <si>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</si>
  <si>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</si>
  <si>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</si>
  <si>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</si>
  <si>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</si>
  <si>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</si>
  <si>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</si>
  <si>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</si>
  <si>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</si>
  <si>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</si>
  <si>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</si>
  <si>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</si>
  <si>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</si>
  <si>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</si>
  <si>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</si>
  <si>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</si>
  <si>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</si>
  <si>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</si>
  <si>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</si>
  <si>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</si>
  <si>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</si>
  <si>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</si>
  <si>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</si>
  <si>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</si>
  <si>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</si>
  <si>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</si>
  <si>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</si>
  <si>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</si>
  <si>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</si>
  <si>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</si>
  <si>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</si>
  <si>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</si>
  <si>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</si>
  <si>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</si>
  <si>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</si>
  <si>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</si>
  <si>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</si>
  <si>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</si>
  <si>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</si>
  <si>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</si>
  <si>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</si>
  <si>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</si>
  <si>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</si>
  <si>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</si>
  <si>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</si>
  <si>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</si>
  <si>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</si>
  <si>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</si>
  <si>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</si>
  <si>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</si>
  <si>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</si>
  <si>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</si>
  <si>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</si>
  <si>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</si>
  <si>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</si>
  <si>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</si>
  <si>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</si>
  <si>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</si>
  <si>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</si>
  <si>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</si>
  <si>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</si>
  <si>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</si>
  <si>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</si>
  <si>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</si>
  <si>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</si>
  <si>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</si>
  <si>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</si>
  <si>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</si>
  <si>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</si>
  <si>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</si>
  <si>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</si>
  <si>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</si>
  <si>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</si>
  <si>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</si>
  <si>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</si>
  <si>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</si>
  <si>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</si>
  <si>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</si>
  <si>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</si>
  <si>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</si>
  <si>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</si>
  <si>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</si>
  <si>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</si>
  <si>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</si>
  <si>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</si>
  <si>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</si>
  <si>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</si>
  <si>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</si>
  <si>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</si>
  <si>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</si>
  <si>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</si>
  <si>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</si>
  <si>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</si>
  <si>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</si>
  <si>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</si>
  <si>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</si>
  <si>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</si>
  <si>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</si>
  <si>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</si>
  <si>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</si>
  <si>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</si>
  <si>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</si>
  <si>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</si>
  <si>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</si>
  <si>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</si>
  <si>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</si>
  <si>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</si>
  <si>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</si>
  <si>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</si>
  <si>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</si>
  <si>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</si>
  <si>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</si>
  <si>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</si>
  <si>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</si>
  <si>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</si>
  <si>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</si>
  <si>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</si>
  <si>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</si>
  <si>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</si>
  <si>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</si>
  <si>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</si>
  <si>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</si>
  <si>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</si>
  <si>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</si>
  <si>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</si>
  <si>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</si>
  <si>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</si>
  <si>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</si>
  <si>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</si>
  <si>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</si>
  <si>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</si>
  <si>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</si>
  <si>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</si>
  <si>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</si>
  <si>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</si>
  <si>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</si>
  <si>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</si>
  <si>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</si>
  <si>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</si>
  <si>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</si>
  <si>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</si>
  <si>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</si>
  <si>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</si>
  <si>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</si>
  <si>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</si>
  <si>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</si>
  <si>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</si>
  <si>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</si>
  <si>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</si>
  <si>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</si>
  <si>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</si>
  <si>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</si>
  <si>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</si>
  <si>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</si>
  <si>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</si>
  <si>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</si>
  <si>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</si>
  <si>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</si>
  <si>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</si>
  <si>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</si>
  <si>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</si>
  <si>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</si>
  <si>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</si>
  <si>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</si>
  <si>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</si>
  <si>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</si>
  <si>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</si>
  <si>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</si>
  <si>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</si>
  <si>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</si>
  <si>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</si>
  <si>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</si>
  <si>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</si>
  <si>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</si>
  <si>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</si>
  <si>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</si>
  <si>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</si>
  <si>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</si>
  <si>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</si>
  <si>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</si>
  <si>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</si>
  <si>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</si>
  <si>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</si>
  <si>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</si>
  <si>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</si>
  <si>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</si>
  <si>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</si>
  <si>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</si>
  <si>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</si>
  <si>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</si>
  <si>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</si>
  <si>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</si>
  <si>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</si>
  <si>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</si>
  <si>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</si>
  <si>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</si>
  <si>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</si>
  <si>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</si>
  <si>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</si>
  <si>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</si>
  <si>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</si>
  <si>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</si>
  <si>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</si>
  <si>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</si>
  <si>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</si>
  <si>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</si>
  <si>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</si>
  <si>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</si>
  <si>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</si>
  <si>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</si>
  <si>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</si>
  <si>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</si>
  <si>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</si>
  <si>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</si>
  <si>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</si>
  <si>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</si>
  <si>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</si>
  <si>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</si>
  <si>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</si>
  <si>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</si>
  <si>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</si>
  <si>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</si>
  <si>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</si>
  <si>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</si>
  <si>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</si>
  <si>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</si>
  <si>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</si>
  <si>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</si>
  <si>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</si>
  <si>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</si>
  <si>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</si>
  <si>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</si>
  <si>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</si>
  <si>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</si>
  <si>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</si>
  <si>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</si>
  <si>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</si>
  <si>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</si>
  <si>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</si>
  <si>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</si>
  <si>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</si>
  <si>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</si>
  <si>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</si>
  <si>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</si>
  <si>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</si>
  <si>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</si>
  <si>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</si>
  <si>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</si>
  <si>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</si>
  <si>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</si>
  <si>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</si>
  <si>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</si>
  <si>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</si>
  <si>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</si>
  <si>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</si>
  <si>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</si>
  <si>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</si>
  <si>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</si>
  <si>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</si>
  <si>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</si>
  <si>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</si>
  <si>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</si>
  <si>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</si>
  <si>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</si>
  <si>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</si>
  <si>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</si>
  <si>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</si>
  <si>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</si>
  <si>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</si>
  <si>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</si>
  <si>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</si>
  <si>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</si>
  <si>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</si>
  <si>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</si>
  <si>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</si>
  <si>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</si>
  <si>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</si>
  <si>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</si>
  <si>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</si>
  <si>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</si>
  <si>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</si>
  <si>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</si>
  <si>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</si>
  <si>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</si>
  <si>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</si>
  <si>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</si>
  <si>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</si>
  <si>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</si>
  <si>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</si>
  <si>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</si>
  <si>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</si>
  <si>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</si>
  <si>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</si>
  <si>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</si>
  <si>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</si>
  <si>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</si>
  <si>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</si>
  <si>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</si>
  <si>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</si>
  <si>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</si>
  <si>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</si>
  <si>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</si>
  <si>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</si>
  <si>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</si>
  <si>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</si>
  <si>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</si>
  <si>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</si>
  <si>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</si>
  <si>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</si>
  <si>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</si>
  <si>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</si>
  <si>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</si>
  <si>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</si>
  <si>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</si>
  <si>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</si>
  <si>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</si>
  <si>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</si>
  <si>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</si>
  <si>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</si>
  <si>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</si>
  <si>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</si>
  <si>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</si>
  <si>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</si>
  <si>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</si>
  <si>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</si>
  <si>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</si>
  <si>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</si>
  <si>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</si>
  <si>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</si>
  <si>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</si>
  <si>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</si>
  <si>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</si>
  <si>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</si>
  <si>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</si>
  <si>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</si>
  <si>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</si>
  <si>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</si>
  <si>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</si>
  <si>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</si>
  <si>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</si>
  <si>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</si>
  <si>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</si>
  <si>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</si>
  <si>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</si>
  <si>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</si>
  <si>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</si>
  <si>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</si>
  <si>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</si>
  <si>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</si>
  <si>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</si>
  <si>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</si>
  <si>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</si>
  <si>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</si>
  <si>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</si>
  <si>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</si>
  <si>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</si>
  <si>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</si>
  <si>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</si>
  <si>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</si>
  <si>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</si>
  <si>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</si>
  <si>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</si>
  <si>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</si>
  <si>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</si>
  <si>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</si>
  <si>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</si>
  <si>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</si>
  <si>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</si>
  <si>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</si>
  <si>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</si>
  <si>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</si>
  <si>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</si>
  <si>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</si>
  <si>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</si>
  <si>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</si>
  <si>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</si>
  <si>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</si>
  <si>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</si>
  <si>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</si>
  <si>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</si>
  <si>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</si>
  <si>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</si>
  <si>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</si>
  <si>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</si>
  <si>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</si>
  <si>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</si>
  <si>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</si>
  <si>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</si>
  <si>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</si>
  <si>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</si>
  <si>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</si>
  <si>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</si>
  <si>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</si>
  <si>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</si>
  <si>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</si>
  <si>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</si>
  <si>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</si>
  <si>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</si>
  <si>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</si>
  <si>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</si>
  <si>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</si>
  <si>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</si>
  <si>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</si>
  <si>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</si>
  <si>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</si>
  <si>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</si>
  <si>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</si>
  <si>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</si>
  <si>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</si>
  <si>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</si>
  <si>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</si>
  <si>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</si>
  <si>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</si>
  <si>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</si>
  <si>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</si>
  <si>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</si>
  <si>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</si>
  <si>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</si>
  <si>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</si>
  <si>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</si>
  <si>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</si>
  <si>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</si>
  <si>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</si>
  <si>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</si>
  <si>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</si>
  <si>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</si>
  <si>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</si>
  <si>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</si>
  <si>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</si>
  <si>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</si>
  <si>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</si>
  <si>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</si>
  <si>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</si>
  <si>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</si>
  <si>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</si>
  <si>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</si>
  <si>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</si>
  <si>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</si>
  <si>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</si>
  <si>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</si>
  <si>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</si>
  <si>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</si>
  <si>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</si>
  <si>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</si>
  <si>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</si>
  <si>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</si>
  <si>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</si>
  <si>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</si>
  <si>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</si>
  <si>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</si>
  <si>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</si>
  <si>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</si>
  <si>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</si>
  <si>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</si>
  <si>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</si>
  <si>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</si>
  <si>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</si>
  <si>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</si>
  <si>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</si>
  <si>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</si>
  <si>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</si>
  <si>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</si>
  <si>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</si>
  <si>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</si>
  <si>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</si>
  <si>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</si>
  <si>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</si>
  <si>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</si>
  <si>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</si>
  <si>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</si>
  <si>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</si>
  <si>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</si>
  <si>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</si>
  <si>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</si>
  <si>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</si>
  <si>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</si>
  <si>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</si>
  <si>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</si>
  <si>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</si>
  <si>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</si>
  <si>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</si>
  <si>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</si>
  <si>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</si>
  <si>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</si>
  <si>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</si>
  <si>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</si>
  <si>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</si>
  <si>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</si>
  <si>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</si>
  <si>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</si>
  <si>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</si>
  <si>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</si>
  <si>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</si>
  <si>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</si>
  <si>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</si>
  <si>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</si>
  <si>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</si>
  <si>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</si>
  <si>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</si>
  <si>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</si>
  <si>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</si>
  <si>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</si>
  <si>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</si>
  <si>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</si>
  <si>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</si>
  <si>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</si>
  <si>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</si>
  <si>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</si>
  <si>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</si>
  <si>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</si>
  <si>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</si>
  <si>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</si>
  <si>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</si>
  <si>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</si>
  <si>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</si>
  <si>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</si>
  <si>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</si>
  <si>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</si>
  <si>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</si>
  <si>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</si>
  <si>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</si>
  <si>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</si>
  <si>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</si>
  <si>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</si>
  <si>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</si>
  <si>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</si>
  <si>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</si>
  <si>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</si>
  <si>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</si>
  <si>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</si>
  <si>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</si>
  <si>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</si>
  <si>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</si>
  <si>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</si>
  <si>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</si>
  <si>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</si>
  <si>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</si>
  <si>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</si>
  <si>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</si>
  <si>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</si>
  <si>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</si>
  <si>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</si>
  <si>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</si>
  <si>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</si>
  <si>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</si>
  <si>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</si>
  <si>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</si>
  <si>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</si>
  <si>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</si>
  <si>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</si>
  <si>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</si>
  <si>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</si>
  <si>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</si>
  <si>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</si>
  <si>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</si>
  <si>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</si>
  <si>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</si>
  <si>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</si>
  <si>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</si>
  <si>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</si>
  <si>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</si>
  <si>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</si>
  <si>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</si>
  <si>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</si>
  <si>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</si>
  <si>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</si>
  <si>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</si>
  <si>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</si>
  <si>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</si>
  <si>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</si>
  <si>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</si>
  <si>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</si>
  <si>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</si>
  <si>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</si>
  <si>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</si>
  <si>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</si>
  <si>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</si>
  <si>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</si>
  <si>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</si>
  <si>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</si>
  <si>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</si>
  <si>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</si>
  <si>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</si>
  <si>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</si>
  <si>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</si>
  <si>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</si>
  <si>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</si>
  <si>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</si>
  <si>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</si>
  <si>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</si>
  <si>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</si>
  <si>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</si>
  <si>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</si>
  <si>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</si>
  <si>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</si>
  <si>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</si>
  <si>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</si>
  <si>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</si>
  <si>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</si>
  <si>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</si>
  <si>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</si>
  <si>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</si>
  <si>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</si>
  <si>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</si>
  <si>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</si>
  <si>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</si>
  <si>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</si>
  <si>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</si>
  <si>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</si>
  <si>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</si>
  <si>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</si>
  <si>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</si>
  <si>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</si>
  <si>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</si>
  <si>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</si>
  <si>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</si>
  <si>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</si>
  <si>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</si>
  <si>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</si>
  <si>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</si>
  <si>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</si>
  <si>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</si>
  <si>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</si>
  <si>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</si>
  <si>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</si>
  <si>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</si>
  <si>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</si>
  <si>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</si>
  <si>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</si>
  <si>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</si>
  <si>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</si>
  <si>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</si>
  <si>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</si>
  <si>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</si>
  <si>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</si>
  <si>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</si>
  <si>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</si>
  <si>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</si>
  <si>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</si>
  <si>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</si>
  <si>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</si>
  <si>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</si>
  <si>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</si>
  <si>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</si>
  <si>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</si>
  <si>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</si>
  <si>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</si>
  <si>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</si>
  <si>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</si>
  <si>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</si>
  <si>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</si>
  <si>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</si>
  <si>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</si>
  <si>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</si>
  <si>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</si>
  <si>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</si>
  <si>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</si>
  <si>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</si>
  <si>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</si>
  <si>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</si>
  <si>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</si>
  <si>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</si>
  <si>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</si>
  <si>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</si>
  <si>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</si>
  <si>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</si>
  <si>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</si>
  <si>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</si>
  <si>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</si>
  <si>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</si>
  <si>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</si>
  <si>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</si>
  <si>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</si>
  <si>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</si>
  <si>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</si>
  <si>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</si>
  <si>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</si>
  <si>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</si>
  <si>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</si>
  <si>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</si>
  <si>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</si>
  <si>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</si>
  <si>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</si>
  <si>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</si>
  <si>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</si>
  <si>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</si>
  <si>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</si>
  <si>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</si>
  <si>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</si>
  <si>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</si>
  <si>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</si>
  <si>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</si>
  <si>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</si>
  <si>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</si>
  <si>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</si>
  <si>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</si>
  <si>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</si>
  <si>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</si>
  <si>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</si>
  <si>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</si>
  <si>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</si>
  <si>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</si>
  <si>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</si>
  <si>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</si>
  <si>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</si>
  <si>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</si>
  <si>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</si>
  <si>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</si>
  <si>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</si>
  <si>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</si>
  <si>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</si>
  <si>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</si>
  <si>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</si>
  <si>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</si>
  <si>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</si>
  <si>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</si>
  <si>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</si>
  <si>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</si>
  <si>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</si>
  <si>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</si>
  <si>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</si>
  <si>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</si>
  <si>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</si>
  <si>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</si>
  <si>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</si>
  <si>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</si>
  <si>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</si>
  <si>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</si>
  <si>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</si>
  <si>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</si>
  <si>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</si>
  <si>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</si>
  <si>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</si>
  <si>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</si>
  <si>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</si>
  <si>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</si>
  <si>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</si>
  <si>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</si>
  <si>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</si>
  <si>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</si>
  <si>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</si>
  <si>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</si>
  <si>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</si>
  <si>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</si>
  <si>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</si>
  <si>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</si>
  <si>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</si>
  <si>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</si>
  <si>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</si>
  <si>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</si>
  <si>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</si>
  <si>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</si>
  <si>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</si>
  <si>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</si>
  <si>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</si>
  <si>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</si>
  <si>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</si>
  <si>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</si>
  <si>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</si>
  <si>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</si>
  <si>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</si>
  <si>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</si>
  <si>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</si>
  <si>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</si>
  <si>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</si>
  <si>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</si>
  <si>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</si>
  <si>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</si>
  <si>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</si>
  <si>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</si>
  <si>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</si>
  <si>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</si>
  <si>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</si>
  <si>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</si>
  <si>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</si>
  <si>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</si>
  <si>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</si>
  <si>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</si>
  <si>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</si>
  <si>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</si>
  <si>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</si>
  <si>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</si>
  <si>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</si>
  <si>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</si>
  <si>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</si>
  <si>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</si>
  <si>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</si>
  <si>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</si>
  <si>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</si>
  <si>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</si>
  <si>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</si>
  <si>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</si>
  <si>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</si>
  <si>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</si>
  <si>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</si>
  <si>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</si>
  <si>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</si>
  <si>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</si>
  <si>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</si>
  <si>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</si>
  <si>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</si>
  <si>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</si>
  <si>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</si>
  <si>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</si>
  <si>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</si>
  <si>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</si>
  <si>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</si>
  <si>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</si>
  <si>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</si>
  <si>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</si>
  <si>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</si>
  <si>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</si>
  <si>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</si>
  <si>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</si>
  <si>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</si>
  <si>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</si>
  <si>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</si>
  <si>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</si>
  <si>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</si>
  <si>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</si>
  <si>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</si>
  <si>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</si>
  <si>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</si>
  <si>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</si>
  <si>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</si>
  <si>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</si>
  <si>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</si>
  <si>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</si>
  <si>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</si>
  <si>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</si>
  <si>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</si>
  <si>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</si>
  <si>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</si>
  <si>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</si>
  <si>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</si>
  <si>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</si>
  <si>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</si>
  <si>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</si>
  <si>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</si>
  <si>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</si>
  <si>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</si>
  <si>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</si>
  <si>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</si>
  <si>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</si>
  <si>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</si>
  <si>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</si>
  <si>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</si>
  <si>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</si>
  <si>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</si>
  <si>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</si>
  <si>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</si>
  <si>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</si>
  <si>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</si>
  <si>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</si>
  <si>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</si>
  <si>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</si>
  <si>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</si>
  <si>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</si>
  <si>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</si>
  <si>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</si>
  <si>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</si>
  <si>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</si>
  <si>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</si>
  <si>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</si>
  <si>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</si>
  <si>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</si>
  <si>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</si>
  <si>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</si>
  <si>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</si>
  <si>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</si>
  <si>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</si>
  <si>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</si>
  <si>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</si>
  <si>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</si>
  <si>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</si>
  <si>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</si>
  <si>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</si>
  <si>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</si>
  <si>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</si>
  <si>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</si>
  <si>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</si>
  <si>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</si>
  <si>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</si>
  <si>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</si>
  <si>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</si>
  <si>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</si>
  <si>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</si>
  <si>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</si>
  <si>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</si>
  <si>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</si>
  <si>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</si>
  <si>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</si>
  <si>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</si>
  <si>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</si>
  <si>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</si>
  <si>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</si>
  <si>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</si>
  <si>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</si>
  <si>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</si>
  <si>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</si>
  <si>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</si>
  <si>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</si>
  <si>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</si>
  <si>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</si>
  <si>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</si>
  <si>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</si>
  <si>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</si>
  <si>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</si>
  <si>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</si>
  <si>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</si>
  <si>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</si>
  <si>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</si>
  <si>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</si>
  <si>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</si>
  <si>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</si>
  <si>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</si>
  <si>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</si>
  <si>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</si>
  <si>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</si>
  <si>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</si>
  <si>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</si>
  <si>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</si>
  <si>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</si>
  <si>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</si>
  <si>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</si>
  <si>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</si>
  <si>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</si>
  <si>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</si>
  <si>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</si>
  <si>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</si>
  <si>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</si>
  <si>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</si>
  <si>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</si>
  <si>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</si>
  <si>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</si>
  <si>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</si>
  <si>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</si>
  <si>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</si>
  <si>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</si>
  <si>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</si>
  <si>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</si>
  <si>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</si>
  <si>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</si>
  <si>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</si>
  <si>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</si>
  <si>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</si>
  <si>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</si>
  <si>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</si>
  <si>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</si>
  <si>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</si>
  <si>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</si>
  <si>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</si>
  <si>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</si>
  <si>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</si>
  <si>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</si>
  <si>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</si>
  <si>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</si>
  <si>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</si>
  <si>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</si>
  <si>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</si>
  <si>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</si>
  <si>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</si>
  <si>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</si>
  <si>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</si>
  <si>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</si>
  <si>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</si>
  <si>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</si>
  <si>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</si>
  <si>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</si>
  <si>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</si>
  <si>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</si>
  <si>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</si>
  <si>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</si>
  <si>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</si>
  <si>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</si>
  <si>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</si>
  <si>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</si>
  <si>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</si>
  <si>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</si>
  <si>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</si>
  <si>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</si>
  <si>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</si>
  <si>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</si>
  <si>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</si>
  <si>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</si>
  <si>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</si>
  <si>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</si>
  <si>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</si>
  <si>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</si>
  <si>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</si>
  <si>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</si>
  <si>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</si>
  <si>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</si>
  <si>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</si>
  <si>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</si>
  <si>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</si>
  <si>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</si>
  <si>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</si>
  <si>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</si>
  <si>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</si>
  <si>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</si>
  <si>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</si>
  <si>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</si>
  <si>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</si>
  <si>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</si>
  <si>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</si>
  <si>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</si>
  <si>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</si>
  <si>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</si>
  <si>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</si>
  <si>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</si>
  <si>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</si>
  <si>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</si>
  <si>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</si>
  <si>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</si>
  <si>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</si>
  <si>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</si>
  <si>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</si>
  <si>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</si>
  <si>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</si>
  <si>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</si>
  <si>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</si>
  <si>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</si>
  <si>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</si>
  <si>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</si>
  <si>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</si>
  <si>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</si>
  <si>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</si>
  <si>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</si>
  <si>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</si>
  <si>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</si>
  <si>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</si>
  <si>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</si>
  <si>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</si>
  <si>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</si>
  <si>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</si>
  <si>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</si>
  <si>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</si>
  <si>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</si>
  <si>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</si>
  <si>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</si>
  <si>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</si>
  <si>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</si>
  <si>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</si>
  <si>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</si>
  <si>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</si>
  <si>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</si>
  <si>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</si>
  <si>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</si>
  <si>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</si>
  <si>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</si>
  <si>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</si>
  <si>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</si>
  <si>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</si>
  <si>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</si>
  <si>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</si>
  <si>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</si>
  <si>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</si>
  <si>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</si>
  <si>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</si>
  <si>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</si>
  <si>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</si>
  <si>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</si>
  <si>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</si>
  <si>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</si>
  <si>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</si>
  <si>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</si>
  <si>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</si>
  <si>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</si>
  <si>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</si>
  <si>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</si>
  <si>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</si>
  <si>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</si>
  <si>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</si>
  <si>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</si>
  <si>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</si>
  <si>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</si>
  <si>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</si>
  <si>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</si>
  <si>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</si>
  <si>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</si>
  <si>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</si>
  <si>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</si>
  <si>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</si>
  <si>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</si>
  <si>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</si>
  <si>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</si>
  <si>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</si>
  <si>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</si>
  <si>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</si>
  <si>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</si>
  <si>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</si>
  <si>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</si>
  <si>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</si>
  <si>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</si>
  <si>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</si>
  <si>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</si>
  <si>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</si>
  <si>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</si>
  <si>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</si>
  <si>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</si>
  <si>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</si>
  <si>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</si>
  <si>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</si>
  <si>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</si>
  <si>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</si>
  <si>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</si>
  <si>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</si>
  <si>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</si>
  <si>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</si>
  <si>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</si>
  <si>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</si>
  <si>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</si>
  <si>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</si>
  <si>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</si>
  <si>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</si>
  <si>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</si>
  <si>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</si>
  <si>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</si>
  <si>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</si>
  <si>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</si>
  <si>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</si>
  <si>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</si>
  <si>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</si>
  <si>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</si>
  <si>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</si>
  <si>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</si>
  <si>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</si>
  <si>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</si>
  <si>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</si>
  <si>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</si>
  <si>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</si>
  <si>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</si>
  <si>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</si>
  <si>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</si>
  <si>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</si>
  <si>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</si>
  <si>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</si>
  <si>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</si>
  <si>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</si>
  <si>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</si>
  <si>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</si>
  <si>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</si>
  <si>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</si>
  <si>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</si>
  <si>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</si>
  <si>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</si>
  <si>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</si>
  <si>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</si>
  <si>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</si>
  <si>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</si>
  <si>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</si>
  <si>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</si>
  <si>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</si>
  <si>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</si>
  <si>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</si>
  <si>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</si>
  <si>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</si>
  <si>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</si>
  <si>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</si>
  <si>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</si>
  <si>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</si>
  <si>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</si>
  <si>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</si>
  <si>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</si>
  <si>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</si>
  <si>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</si>
  <si>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</si>
  <si>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</si>
  <si>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</si>
  <si>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</si>
  <si>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</si>
  <si>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</si>
  <si>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</si>
  <si>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</si>
  <si>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</si>
  <si>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</si>
  <si>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</si>
  <si>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</si>
  <si>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</si>
  <si>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</si>
  <si>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</si>
  <si>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</si>
  <si>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</si>
  <si>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</si>
  <si>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</si>
  <si>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</si>
  <si>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</si>
  <si>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</si>
  <si>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</si>
  <si>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</si>
  <si>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</si>
  <si>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</si>
  <si>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</si>
  <si>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</si>
  <si>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</si>
  <si>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</si>
  <si>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</si>
  <si>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</si>
  <si>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</si>
  <si>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</si>
  <si>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</si>
  <si>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</si>
  <si>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</si>
  <si>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</si>
  <si>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</si>
  <si>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</si>
  <si>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</si>
  <si>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</si>
  <si>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</si>
  <si>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</si>
  <si>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</si>
  <si>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</si>
  <si>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</si>
  <si>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</si>
  <si>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</si>
  <si>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</si>
  <si>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</si>
  <si>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</si>
  <si>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</si>
  <si>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</si>
  <si>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</si>
  <si>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</si>
  <si>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</si>
  <si>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</si>
  <si>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</si>
  <si>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</si>
  <si>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</si>
  <si>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</si>
  <si>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</si>
  <si>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</si>
  <si>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</si>
  <si>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</si>
  <si>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</si>
  <si>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</si>
  <si>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</si>
  <si>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</si>
  <si>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</si>
  <si>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</si>
  <si>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</si>
  <si>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</si>
  <si>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</si>
  <si>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</si>
  <si>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</si>
  <si>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</si>
  <si>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</si>
  <si>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</si>
  <si>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</si>
  <si>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</si>
  <si>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</si>
  <si>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</si>
  <si>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</si>
  <si>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</si>
  <si>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</si>
  <si>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</si>
  <si>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</si>
  <si>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</si>
  <si>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</si>
  <si>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</si>
  <si>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</si>
  <si>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</si>
  <si>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</si>
  <si>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</si>
  <si>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</si>
  <si>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</si>
  <si>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</si>
  <si>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</si>
  <si>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</si>
  <si>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</si>
  <si>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</si>
  <si>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</si>
  <si>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</si>
  <si>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</si>
  <si>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</si>
  <si>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</si>
  <si>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</si>
  <si>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</si>
  <si>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</si>
  <si>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</si>
  <si>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</si>
  <si>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</si>
  <si>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</si>
  <si>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</si>
  <si>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</si>
  <si>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</si>
  <si>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</si>
  <si>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</si>
  <si>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</si>
  <si>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</si>
  <si>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</si>
  <si>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</si>
  <si>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</si>
  <si>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</si>
  <si>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</si>
  <si>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</si>
  <si>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</si>
  <si>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</si>
  <si>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</si>
  <si>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</si>
  <si>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</si>
  <si>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</si>
  <si>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</si>
  <si>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</si>
  <si>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</si>
  <si>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</si>
  <si>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</si>
  <si>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</si>
  <si>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</si>
  <si>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</si>
  <si>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</si>
  <si>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</si>
  <si>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</si>
  <si>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</si>
  <si>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</si>
  <si>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</si>
  <si>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</si>
  <si>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</si>
  <si>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</si>
  <si>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</si>
  <si>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</si>
  <si>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</si>
  <si>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</si>
  <si>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</si>
  <si>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</si>
  <si>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</si>
  <si>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</si>
  <si>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</si>
  <si>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</si>
  <si>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</si>
  <si>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</si>
  <si>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</si>
  <si>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</si>
  <si>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</si>
  <si>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</si>
  <si>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</si>
  <si>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</si>
  <si>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</si>
  <si>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</si>
  <si>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</si>
  <si>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</si>
  <si>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</si>
  <si>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</si>
  <si>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</si>
  <si>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</si>
  <si>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</si>
  <si>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</si>
  <si>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</si>
  <si>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</si>
  <si>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</si>
  <si>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</si>
  <si>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</si>
  <si>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</si>
  <si>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</si>
  <si>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</si>
  <si>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</si>
  <si>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</si>
  <si>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</si>
  <si>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</si>
  <si>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</si>
  <si>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</si>
  <si>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</si>
  <si>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</si>
  <si>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</si>
  <si>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</si>
  <si>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</si>
  <si>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</si>
  <si>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</si>
  <si>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</si>
  <si>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</si>
  <si>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</si>
  <si>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</si>
  <si>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</si>
  <si>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</si>
  <si>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</si>
  <si>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</si>
  <si>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</si>
  <si>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</si>
  <si>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</si>
  <si>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</si>
  <si>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</si>
  <si>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</si>
  <si>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</si>
  <si>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</si>
  <si>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</si>
  <si>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</si>
  <si>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</si>
  <si>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</si>
  <si>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</si>
  <si>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</si>
  <si>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</si>
  <si>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</si>
  <si>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</si>
  <si>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</si>
  <si>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</si>
  <si>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</si>
  <si>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</si>
  <si>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</si>
  <si>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</si>
  <si>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</si>
  <si>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</si>
  <si>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</si>
  <si>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</si>
  <si>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</si>
  <si>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</si>
  <si>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</si>
  <si>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</si>
  <si>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</si>
  <si>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</si>
  <si>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</si>
  <si>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</si>
  <si>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</si>
  <si>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</si>
  <si>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</si>
  <si>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</si>
  <si>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</si>
  <si>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</si>
  <si>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</si>
  <si>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</si>
  <si>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</si>
  <si>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</si>
  <si>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</si>
  <si>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</si>
  <si>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</si>
  <si>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</si>
  <si>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</si>
  <si>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</si>
  <si>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</si>
  <si>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</si>
  <si>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</si>
  <si>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</si>
  <si>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</si>
  <si>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</si>
  <si>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</si>
  <si>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</si>
  <si>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</si>
  <si>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</si>
  <si>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</si>
  <si>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</si>
  <si>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</si>
  <si>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</si>
  <si>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</si>
  <si>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</si>
  <si>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</si>
  <si>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</si>
  <si>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</si>
  <si>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</si>
  <si>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</si>
  <si>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</si>
  <si>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</si>
  <si>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</si>
  <si>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</si>
  <si>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</si>
  <si>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</si>
  <si>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</si>
  <si>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</si>
  <si>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</si>
  <si>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</si>
  <si>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</si>
  <si>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</si>
  <si>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</si>
  <si>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</si>
  <si>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</si>
  <si>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</si>
  <si>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</si>
  <si>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</si>
  <si>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</si>
  <si>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</si>
  <si>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</si>
  <si>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</si>
  <si>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</si>
  <si>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</si>
  <si>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</si>
  <si>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</si>
  <si>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</si>
  <si>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</si>
  <si>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</si>
  <si>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</si>
  <si>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</si>
  <si>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</si>
  <si>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</si>
  <si>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</si>
  <si>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</si>
  <si>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</si>
  <si>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</si>
  <si>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</si>
  <si>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</si>
  <si>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</si>
  <si>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</si>
  <si>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</si>
  <si>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</si>
  <si>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</si>
  <si>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</si>
  <si>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</si>
  <si>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</si>
  <si>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</si>
  <si>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</si>
  <si>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</si>
  <si>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</si>
  <si>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</si>
  <si>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</si>
  <si>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</si>
  <si>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</si>
  <si>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</si>
  <si>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</si>
  <si>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</si>
  <si>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</si>
  <si>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</si>
  <si>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</si>
  <si>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</si>
  <si>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</si>
  <si>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</si>
  <si>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</si>
  <si>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</si>
  <si>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</si>
  <si>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</si>
  <si>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</si>
  <si>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</si>
  <si>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</si>
  <si>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</si>
  <si>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</si>
  <si>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</si>
  <si>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</si>
  <si>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</si>
  <si>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</si>
  <si>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</si>
  <si>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</si>
  <si>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</si>
  <si>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</si>
  <si>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</si>
  <si>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</si>
  <si>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</si>
  <si>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</si>
  <si>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</si>
  <si>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</si>
  <si>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</si>
  <si>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</si>
  <si>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</si>
  <si>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</si>
  <si>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</si>
  <si>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</si>
  <si>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</si>
  <si>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</si>
  <si>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</si>
  <si>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</si>
  <si>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</si>
  <si>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</si>
  <si>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</si>
  <si>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</si>
  <si>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</si>
  <si>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</si>
  <si>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</si>
  <si>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</si>
  <si>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</si>
  <si>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</si>
  <si>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</si>
  <si>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</si>
  <si>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</si>
  <si>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</si>
  <si>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</si>
  <si>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</si>
  <si>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</si>
  <si>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</si>
  <si>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</si>
  <si>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</si>
  <si>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</si>
  <si>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</si>
  <si>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</si>
  <si>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</si>
  <si>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</si>
  <si>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</si>
  <si>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</si>
  <si>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</si>
  <si>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</si>
  <si>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</si>
  <si>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</si>
  <si>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</si>
  <si>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</si>
  <si>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</si>
  <si>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</si>
  <si>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</si>
  <si>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</si>
  <si>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</si>
  <si>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</si>
  <si>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</si>
  <si>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</si>
  <si>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</si>
  <si>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</si>
  <si>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</si>
  <si>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</si>
  <si>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</si>
  <si>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</si>
  <si>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</si>
  <si>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</si>
  <si>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</si>
  <si>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</si>
  <si>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</si>
  <si>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</si>
  <si>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</si>
  <si>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</si>
  <si>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</si>
  <si>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</si>
  <si>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</si>
  <si>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</si>
  <si>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</si>
  <si>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</si>
  <si>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</si>
  <si>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</si>
  <si>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</si>
  <si>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</si>
  <si>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</si>
  <si>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</si>
  <si>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</si>
  <si>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</si>
  <si>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</si>
  <si>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</si>
  <si>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</si>
  <si>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</si>
  <si>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</si>
  <si>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</si>
  <si>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</si>
  <si>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</si>
  <si>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</si>
  <si>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</si>
  <si>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</si>
  <si>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</si>
  <si>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</si>
  <si>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</si>
  <si>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</si>
  <si>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</si>
  <si>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</si>
  <si>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</si>
  <si>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</si>
  <si>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</si>
  <si>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</si>
  <si>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</si>
  <si>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</si>
  <si>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</si>
  <si>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</si>
  <si>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</si>
  <si>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</si>
  <si>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</si>
  <si>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</si>
  <si>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</si>
  <si>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</si>
  <si>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</si>
  <si>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</si>
  <si>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</si>
  <si>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</si>
  <si>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</si>
  <si>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</si>
  <si>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</si>
  <si>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</si>
  <si>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</si>
  <si>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</si>
  <si>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</si>
  <si>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</si>
  <si>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</si>
  <si>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</si>
  <si>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</si>
  <si>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</si>
  <si>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</si>
  <si>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</si>
  <si>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</si>
  <si>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</si>
  <si>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</si>
  <si>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</si>
  <si>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</si>
  <si>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</si>
  <si>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</si>
  <si>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</si>
  <si>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</si>
  <si>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</si>
  <si>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</si>
  <si>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</si>
  <si>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</si>
  <si>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</si>
  <si>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</si>
  <si>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</si>
  <si>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</si>
  <si>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</si>
  <si>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</si>
  <si>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</si>
  <si>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</si>
  <si>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</si>
  <si>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</si>
  <si>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</si>
  <si>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</si>
  <si>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</si>
  <si>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</si>
  <si>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</si>
  <si>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</si>
  <si>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</si>
  <si>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</si>
  <si>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</si>
  <si>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</si>
  <si>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</si>
  <si>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</si>
  <si>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</si>
  <si>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</si>
  <si>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</si>
  <si>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</si>
  <si>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</si>
  <si>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</si>
  <si>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</si>
  <si>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</si>
  <si>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</si>
  <si>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</si>
  <si>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</si>
  <si>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</si>
  <si>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</si>
  <si>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</si>
  <si>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</si>
  <si>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</si>
  <si>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</si>
  <si>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</si>
  <si>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</si>
  <si>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</si>
  <si>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</si>
  <si>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</si>
  <si>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</si>
  <si>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</si>
  <si>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</si>
  <si>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</si>
  <si>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</si>
  <si>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</si>
  <si>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</si>
  <si>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</si>
  <si>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</si>
  <si>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</si>
  <si>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</si>
  <si>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</si>
  <si>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</si>
  <si>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</si>
  <si>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</si>
  <si>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</si>
  <si>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</si>
  <si>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</si>
  <si>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</si>
  <si>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</si>
  <si>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</si>
  <si>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</si>
  <si>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</si>
  <si>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</si>
  <si>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</si>
  <si>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</si>
  <si>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</si>
  <si>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</si>
  <si>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</si>
  <si>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</si>
  <si>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</si>
  <si>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</si>
  <si>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</si>
  <si>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</si>
  <si>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</si>
  <si>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</si>
  <si>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</si>
  <si>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</si>
  <si>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</si>
  <si>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</si>
  <si>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</si>
  <si>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</si>
  <si>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</si>
  <si>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</si>
  <si>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</si>
  <si>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</si>
  <si>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</si>
  <si>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</si>
  <si>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</si>
  <si>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</si>
  <si>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</si>
  <si>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</si>
  <si>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</si>
  <si>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</si>
  <si>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</si>
  <si>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</si>
  <si>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</si>
  <si>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</si>
  <si>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</si>
  <si>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</si>
  <si>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</si>
  <si>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</si>
  <si>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</si>
  <si>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</si>
  <si>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</si>
  <si>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</si>
  <si>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</si>
  <si>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</si>
  <si>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</si>
  <si>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</si>
  <si>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</si>
  <si>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</si>
  <si>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</si>
  <si>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</si>
  <si>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</si>
  <si>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</si>
  <si>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</si>
  <si>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</si>
  <si>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</si>
  <si>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</si>
  <si>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</si>
  <si>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</si>
  <si>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</si>
  <si>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</si>
  <si>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</si>
  <si>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</si>
  <si>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</si>
  <si>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</si>
  <si>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</si>
  <si>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</si>
  <si>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</si>
  <si>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</si>
  <si>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</si>
  <si>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</si>
  <si>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</si>
  <si>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</si>
  <si>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</si>
  <si>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</si>
  <si>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</si>
  <si>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</si>
  <si>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</si>
  <si>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</si>
  <si>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</si>
  <si>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</si>
  <si>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</si>
  <si>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</si>
  <si>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</si>
  <si>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</si>
  <si>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</si>
  <si>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</si>
  <si>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</si>
  <si>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</si>
  <si>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</si>
  <si>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</si>
  <si>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</si>
  <si>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</si>
  <si>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</si>
  <si>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</si>
  <si>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</si>
  <si>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</si>
  <si>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</si>
  <si>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</si>
  <si>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</si>
  <si>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</si>
  <si>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</si>
  <si>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</si>
  <si>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</si>
  <si>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</si>
  <si>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</si>
  <si>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</si>
  <si>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</si>
  <si>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</si>
  <si>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</si>
  <si>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</si>
  <si>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</si>
  <si>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</si>
  <si>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</si>
  <si>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</si>
  <si>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</si>
  <si>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</si>
  <si>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</si>
  <si>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</si>
  <si>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</si>
  <si>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</si>
  <si>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</si>
  <si>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</si>
  <si>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</si>
  <si>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</si>
  <si>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</si>
  <si>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</si>
  <si>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</si>
  <si>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</si>
  <si>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</si>
  <si>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</si>
  <si>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</si>
  <si>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</si>
  <si>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</si>
  <si>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</si>
  <si>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</si>
  <si>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</si>
  <si>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</si>
  <si>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</si>
  <si>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</si>
  <si>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</si>
  <si>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</si>
  <si>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</si>
  <si>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</si>
  <si>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</si>
  <si>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</si>
  <si>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</si>
  <si>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</si>
  <si>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</si>
  <si>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</si>
  <si>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</si>
  <si>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</si>
  <si>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</si>
  <si>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</si>
  <si>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</si>
  <si>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</si>
  <si>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</si>
  <si>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</si>
  <si>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</si>
  <si>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</si>
  <si>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</si>
  <si>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</si>
  <si>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</si>
  <si>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</si>
  <si>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</si>
  <si>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</si>
  <si>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</si>
  <si>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</si>
  <si>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</si>
  <si>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</si>
  <si>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</si>
  <si>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</si>
  <si>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</si>
  <si>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</si>
  <si>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</si>
  <si>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</si>
  <si>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</si>
  <si>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</si>
  <si>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</si>
  <si>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</si>
  <si>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</si>
  <si>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</si>
  <si>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</si>
  <si>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</si>
  <si>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</si>
  <si>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</si>
  <si>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</si>
  <si>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</si>
  <si>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</si>
  <si>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</si>
  <si>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</si>
  <si>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</si>
  <si>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</si>
  <si>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</si>
  <si>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</si>
  <si>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</si>
  <si>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</si>
  <si>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</si>
  <si>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</si>
  <si>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</si>
  <si>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</si>
  <si>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</si>
  <si>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</si>
  <si>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</si>
  <si>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</si>
  <si>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</si>
  <si>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</si>
  <si>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</si>
  <si>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</si>
  <si>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</si>
  <si>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</si>
  <si>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</si>
  <si>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</si>
  <si>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</si>
  <si>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</si>
  <si>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</si>
  <si>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</si>
  <si>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</si>
  <si>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</si>
  <si>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</si>
  <si>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</si>
  <si>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</si>
  <si>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</si>
  <si>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</si>
  <si>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</si>
  <si>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</si>
  <si>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</si>
  <si>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</si>
  <si>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</si>
  <si>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</si>
  <si>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</si>
  <si>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</si>
  <si>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</si>
  <si>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</si>
  <si>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</si>
  <si>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</si>
  <si>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</si>
  <si>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</si>
  <si>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</si>
  <si>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</si>
  <si>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</si>
  <si>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</si>
  <si>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</si>
  <si>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</si>
  <si>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</si>
  <si>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</si>
  <si>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</si>
  <si>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</si>
  <si>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</si>
  <si>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</si>
  <si>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</si>
  <si>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</si>
  <si>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</si>
  <si>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</si>
  <si>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</si>
  <si>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</si>
  <si>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</si>
  <si>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</si>
  <si>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</si>
  <si>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</si>
  <si>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</si>
  <si>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</si>
  <si>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</si>
  <si>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</si>
  <si>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</si>
  <si>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</si>
  <si>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</si>
  <si>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</si>
  <si>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</si>
  <si>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</si>
  <si>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</si>
  <si>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</si>
  <si>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</si>
  <si>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</si>
  <si>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</si>
  <si>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</si>
  <si>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</si>
  <si>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</si>
  <si>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</si>
  <si>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</si>
  <si>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</si>
  <si>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</si>
  <si>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</si>
  <si>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</si>
  <si>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</si>
  <si>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</si>
  <si>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</si>
  <si>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</si>
  <si>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</si>
  <si>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</si>
  <si>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</si>
  <si>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</si>
  <si>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</si>
  <si>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</si>
  <si>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</si>
  <si>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</si>
  <si>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</si>
  <si>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</si>
  <si>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</si>
  <si>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</si>
  <si>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</si>
  <si>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</si>
  <si>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</si>
  <si>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</si>
  <si>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</si>
  <si>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</si>
  <si>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</si>
  <si>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</si>
  <si>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</si>
  <si>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</si>
  <si>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</si>
  <si>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</si>
  <si>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</si>
  <si>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</si>
  <si>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</si>
  <si>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</si>
  <si>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</si>
  <si>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</si>
  <si>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</si>
  <si>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</si>
  <si>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</si>
  <si>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</si>
  <si>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</si>
  <si>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</si>
  <si>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</si>
  <si>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</si>
  <si>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</si>
  <si>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</si>
  <si>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</si>
  <si>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</si>
  <si>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</si>
  <si>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</si>
  <si>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</si>
  <si>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</si>
  <si>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</si>
  <si>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</si>
  <si>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</si>
  <si>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</si>
  <si>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</si>
  <si>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</si>
  <si>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</si>
  <si>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</si>
  <si>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</si>
  <si>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</si>
  <si>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</si>
  <si>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</si>
  <si>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</si>
  <si>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</si>
  <si>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</si>
  <si>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</si>
  <si>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</si>
  <si>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</si>
  <si>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</si>
  <si>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</si>
  <si>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</si>
  <si>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</si>
  <si>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</si>
  <si>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</si>
  <si>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</si>
  <si>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</si>
  <si>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</si>
  <si>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</si>
  <si>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</si>
  <si>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</si>
  <si>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</si>
  <si>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</si>
  <si>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</si>
  <si>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</si>
  <si>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</si>
  <si>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</si>
  <si>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</si>
  <si>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</si>
  <si>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</si>
  <si>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</si>
  <si>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</si>
  <si>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</si>
  <si>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</si>
  <si>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</si>
  <si>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</si>
  <si>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</si>
  <si>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</si>
  <si>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</si>
  <si>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</si>
  <si>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</si>
  <si>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</si>
  <si>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</si>
  <si>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</si>
  <si>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</si>
  <si>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</si>
  <si>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</si>
  <si>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</si>
  <si>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</si>
  <si>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</si>
  <si>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</si>
  <si>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</si>
  <si>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</si>
  <si>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</si>
  <si>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</si>
  <si>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</si>
  <si>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</si>
  <si>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</si>
  <si>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</si>
  <si>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</si>
  <si>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</si>
  <si>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</si>
  <si>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</si>
  <si>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</si>
  <si>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</si>
  <si>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</si>
  <si>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</si>
  <si>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</si>
  <si>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</si>
  <si>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</si>
  <si>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</si>
  <si>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</si>
  <si>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</si>
  <si>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</si>
  <si>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</si>
  <si>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</si>
  <si>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</si>
  <si>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</si>
  <si>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</si>
  <si>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</si>
  <si>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</si>
  <si>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</si>
  <si>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</si>
  <si>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</si>
  <si>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</si>
  <si>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</si>
  <si>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</si>
  <si>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</si>
  <si>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</si>
  <si>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</si>
  <si>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</si>
  <si>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</si>
  <si>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</si>
  <si>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</si>
  <si>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</si>
  <si>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</si>
  <si>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</si>
  <si>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</si>
  <si>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</si>
  <si>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</si>
  <si>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</si>
  <si>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</si>
  <si>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</si>
  <si>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</si>
  <si>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</si>
  <si>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</si>
  <si>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</si>
  <si>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</si>
  <si>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</si>
  <si>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</si>
  <si>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</si>
  <si>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</si>
  <si>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</si>
  <si>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</si>
  <si>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</si>
  <si>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</si>
  <si>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</si>
  <si>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</si>
  <si>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</si>
  <si>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</si>
  <si>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</si>
  <si>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</si>
  <si>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</si>
  <si>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</si>
  <si>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</si>
  <si>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</si>
  <si>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</si>
  <si>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</si>
  <si>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</si>
  <si>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</si>
  <si>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</si>
  <si>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</si>
  <si>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</si>
  <si>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</si>
  <si>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</si>
  <si>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</si>
  <si>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</si>
  <si>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</si>
  <si>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</si>
  <si>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</si>
  <si>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</si>
  <si>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</si>
  <si>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</si>
  <si>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</si>
  <si>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</si>
  <si>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</si>
  <si>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</si>
  <si>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</si>
  <si>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</si>
  <si>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</si>
  <si>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</si>
  <si>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</si>
  <si>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</si>
  <si>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</si>
  <si>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</si>
  <si>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</si>
  <si>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</si>
  <si>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</si>
  <si>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</si>
  <si>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</si>
  <si>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</si>
  <si>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</si>
  <si>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</si>
  <si>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</si>
  <si>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</si>
  <si>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</si>
  <si>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</si>
  <si>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</si>
  <si>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</si>
  <si>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</si>
  <si>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</si>
  <si>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</si>
  <si>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</si>
  <si>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</si>
  <si>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</si>
  <si>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</si>
  <si>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</si>
  <si>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</si>
  <si>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</si>
  <si>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</si>
  <si>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</si>
  <si>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</si>
  <si>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</si>
  <si>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</si>
  <si>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</si>
  <si>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</si>
  <si>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</si>
  <si>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</si>
  <si>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</si>
  <si>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</si>
  <si>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</si>
  <si>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</si>
  <si>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</si>
  <si>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</si>
  <si>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</si>
  <si>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</si>
  <si>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</si>
  <si>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</si>
  <si>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</si>
  <si>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</si>
  <si>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</si>
  <si>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</si>
  <si>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</si>
  <si>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</si>
  <si>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</si>
  <si>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</si>
  <si>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</si>
  <si>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</si>
  <si>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</si>
  <si>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</si>
  <si>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</si>
  <si>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</si>
  <si>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</si>
  <si>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</si>
  <si>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</si>
  <si>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</si>
  <si>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</si>
  <si>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</si>
  <si>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</si>
  <si>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</si>
  <si>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</si>
  <si>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</si>
  <si>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</si>
  <si>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</si>
  <si>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</si>
  <si>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</si>
  <si>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</si>
  <si>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</si>
  <si>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</si>
  <si>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</si>
  <si>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</si>
  <si>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</si>
  <si>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</si>
  <si>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</si>
  <si>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</si>
  <si>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</si>
  <si>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</si>
  <si>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</si>
  <si>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</si>
  <si>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</si>
  <si>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</si>
  <si>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</si>
  <si>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</si>
  <si>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</si>
  <si>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</si>
  <si>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</si>
  <si>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</si>
  <si>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</si>
  <si>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</si>
  <si>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</si>
  <si>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</si>
  <si>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</si>
  <si>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</si>
  <si>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</si>
  <si>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</si>
  <si>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</si>
  <si>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</si>
  <si>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</si>
  <si>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</si>
  <si>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</si>
  <si>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</si>
  <si>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</si>
  <si>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</si>
  <si>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</si>
  <si>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</si>
  <si>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</si>
  <si>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</si>
  <si>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</si>
  <si>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</si>
  <si>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</si>
  <si>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</si>
  <si>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</si>
  <si>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</si>
  <si>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</si>
  <si>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</si>
  <si>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</si>
  <si>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</si>
  <si>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</si>
  <si>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</si>
  <si>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</si>
  <si>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</si>
  <si>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</si>
  <si>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</si>
  <si>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</si>
  <si>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</si>
  <si>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</si>
  <si>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</si>
  <si>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</si>
  <si>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</si>
  <si>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</si>
  <si>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</si>
  <si>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</si>
  <si>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</si>
  <si>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</si>
  <si>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</si>
  <si>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</si>
  <si>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</si>
  <si>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</si>
  <si>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</si>
  <si>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</si>
  <si>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</si>
  <si>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</si>
  <si>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</si>
  <si>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</si>
  <si>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</si>
  <si>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</si>
  <si>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</si>
  <si>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</si>
  <si>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</si>
  <si>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</si>
  <si>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</si>
  <si>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</si>
  <si>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</si>
  <si>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</si>
  <si>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</si>
  <si>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</si>
  <si>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</si>
  <si>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</si>
  <si>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</si>
  <si>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</si>
  <si>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</si>
  <si>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</si>
  <si>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</si>
  <si>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</si>
  <si>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</si>
  <si>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</si>
  <si>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</si>
  <si>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</si>
  <si>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</si>
  <si>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</si>
  <si>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</si>
  <si>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</si>
  <si>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</si>
  <si>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</si>
  <si>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</si>
  <si>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</si>
  <si>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</si>
  <si>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</si>
  <si>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</si>
  <si>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</si>
  <si>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</si>
  <si>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</si>
  <si>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</si>
  <si>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</si>
  <si>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</si>
  <si>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</si>
  <si>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</si>
  <si>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</si>
  <si>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</si>
  <si>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</si>
  <si>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</si>
  <si>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</si>
  <si>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</si>
  <si>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</si>
  <si>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</si>
  <si>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</si>
  <si>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</si>
  <si>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</si>
  <si>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</si>
  <si>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</si>
  <si>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</si>
  <si>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</si>
  <si>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</si>
  <si>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</si>
  <si>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</si>
  <si>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</si>
  <si>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</si>
  <si>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</si>
  <si>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</si>
  <si>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</si>
  <si>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</si>
  <si>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</si>
  <si>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</si>
  <si>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</si>
  <si>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</si>
  <si>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</si>
  <si>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</si>
  <si>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</si>
  <si>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</si>
  <si>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</si>
  <si>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</si>
  <si>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</si>
  <si>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</si>
  <si>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</si>
  <si>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</si>
  <si>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</si>
  <si>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</si>
  <si>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</si>
  <si>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</si>
  <si>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</si>
  <si>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</si>
  <si>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</si>
  <si>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</si>
  <si>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</si>
  <si>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</si>
  <si>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</si>
  <si>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</si>
  <si>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</si>
  <si>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</si>
  <si>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</si>
  <si>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</si>
  <si>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</si>
  <si>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</si>
  <si>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</si>
  <si>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</si>
  <si>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</si>
  <si>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</si>
  <si>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</si>
  <si>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</si>
  <si>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</si>
  <si>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</si>
  <si>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</si>
  <si>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</si>
  <si>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</si>
  <si>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</si>
  <si>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</si>
  <si>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</si>
  <si>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</si>
  <si>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</si>
  <si>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</si>
  <si>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</si>
  <si>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</si>
  <si>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</si>
  <si>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</si>
  <si>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</si>
  <si>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</si>
  <si>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</si>
  <si>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</si>
  <si>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</si>
  <si>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</si>
  <si>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</si>
  <si>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</si>
  <si>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</si>
  <si>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</si>
  <si>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</si>
  <si>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</si>
  <si>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</si>
  <si>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</si>
  <si>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</si>
  <si>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</si>
  <si>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</si>
  <si>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</si>
  <si>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</si>
  <si>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</si>
  <si>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</si>
  <si>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</si>
  <si>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</si>
  <si>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</si>
  <si>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</si>
  <si>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</si>
  <si>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</si>
  <si>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</si>
  <si>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</si>
  <si>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</si>
  <si>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</si>
  <si>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</si>
  <si>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</si>
  <si>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</si>
  <si>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</si>
  <si>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</si>
  <si>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</si>
  <si>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</si>
  <si>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</si>
  <si>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</si>
  <si>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</si>
  <si>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</si>
  <si>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</si>
  <si>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</si>
  <si>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</si>
  <si>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</si>
  <si>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</si>
  <si>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</si>
  <si>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</si>
  <si>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</si>
  <si>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</si>
  <si>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</si>
  <si>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</si>
  <si>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</si>
  <si>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</si>
  <si>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</si>
  <si>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</si>
  <si>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</si>
  <si>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</si>
  <si>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</si>
  <si>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</si>
  <si>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</si>
  <si>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</si>
  <si>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</si>
  <si>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</si>
  <si>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</si>
  <si>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</si>
  <si>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</si>
  <si>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</si>
  <si>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</si>
  <si>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</si>
  <si>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</si>
  <si>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</si>
  <si>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</si>
  <si>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</si>
  <si>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</si>
  <si>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</si>
  <si>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</si>
  <si>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</si>
  <si>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</si>
  <si>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</si>
  <si>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</si>
  <si>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</si>
  <si>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</si>
  <si>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</si>
  <si>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</si>
  <si>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</si>
  <si>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</si>
  <si>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</si>
  <si>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</si>
  <si>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</si>
  <si>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</si>
  <si>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</si>
  <si>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</si>
  <si>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</si>
  <si>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</si>
  <si>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</si>
  <si>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</si>
  <si>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</si>
  <si>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</si>
  <si>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</si>
  <si>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</si>
  <si>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</si>
  <si>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</si>
  <si>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</si>
  <si>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</si>
  <si>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</si>
  <si>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</si>
  <si>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</si>
  <si>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</si>
  <si>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</si>
  <si>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</si>
  <si>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</si>
  <si>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</si>
  <si>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</si>
  <si>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</si>
  <si>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</si>
  <si>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</si>
  <si>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</si>
  <si>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</si>
  <si>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</si>
  <si>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</si>
  <si>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</si>
  <si>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</si>
  <si>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</si>
  <si>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</si>
  <si>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</si>
  <si>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</si>
  <si>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</si>
  <si>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</si>
  <si>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</si>
  <si>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</si>
  <si>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</si>
  <si>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</si>
  <si>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</si>
  <si>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</si>
  <si>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</si>
  <si>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</si>
  <si>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</si>
  <si>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</si>
  <si>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</si>
  <si>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</si>
  <si>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</si>
  <si>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</si>
  <si>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</si>
  <si>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</si>
  <si>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</si>
  <si>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</si>
  <si>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</si>
  <si>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</si>
  <si>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</si>
  <si>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</si>
  <si>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</si>
  <si>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</si>
  <si>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</si>
  <si>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</si>
  <si>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</si>
  <si>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</si>
  <si>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</si>
  <si>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</si>
  <si>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</si>
  <si>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</si>
  <si>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</si>
  <si>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</si>
  <si>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</si>
  <si>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</si>
  <si>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</si>
  <si>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</si>
  <si>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</si>
  <si>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</si>
  <si>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</si>
  <si>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</si>
  <si>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</si>
  <si>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</si>
  <si>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</si>
  <si>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</si>
  <si>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</si>
  <si>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</si>
  <si>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</si>
  <si>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</si>
  <si>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</si>
  <si>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</si>
  <si>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</si>
  <si>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</si>
  <si>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</si>
  <si>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</si>
  <si>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</si>
  <si>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</si>
  <si>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</si>
  <si>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</si>
  <si>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</si>
  <si>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</si>
  <si>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</si>
  <si>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</si>
  <si>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</si>
  <si>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</si>
  <si>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</si>
  <si>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</si>
  <si>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</si>
  <si>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</si>
  <si>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</si>
  <si>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</si>
  <si>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</si>
  <si>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</si>
  <si>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</si>
  <si>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</si>
  <si>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</si>
  <si>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</si>
  <si>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</si>
  <si>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</si>
  <si>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</si>
  <si>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</si>
  <si>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</si>
  <si>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</si>
  <si>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</si>
  <si>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</si>
  <si>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</si>
  <si>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</si>
  <si>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</si>
  <si>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</si>
  <si>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</si>
  <si>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</si>
  <si>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</si>
  <si>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</si>
  <si>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</si>
  <si>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</si>
  <si>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</si>
  <si>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</si>
  <si>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</si>
  <si>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</si>
  <si>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</si>
  <si>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</si>
  <si>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</si>
  <si>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</si>
  <si>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</si>
  <si>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</si>
  <si>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</si>
  <si>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</si>
  <si>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</si>
  <si>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</si>
  <si>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</si>
  <si>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</si>
  <si>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</si>
  <si>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</si>
  <si>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</si>
  <si>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</si>
  <si>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</si>
  <si>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</si>
  <si>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</si>
  <si>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</si>
  <si>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</si>
  <si>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</si>
  <si>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</si>
  <si>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</si>
  <si>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</si>
  <si>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</si>
  <si>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</si>
  <si>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</si>
  <si>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</si>
  <si>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</si>
  <si>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</si>
  <si>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</si>
  <si>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</si>
  <si>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</si>
  <si>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</si>
  <si>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</si>
  <si>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</si>
  <si>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</si>
  <si>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</si>
  <si>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</si>
  <si>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</si>
  <si>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</si>
  <si>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</si>
  <si>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</si>
  <si>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</si>
  <si>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</si>
  <si>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</si>
  <si>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</si>
  <si>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</si>
  <si>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</si>
  <si>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</si>
  <si>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</si>
  <si>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</si>
  <si>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</si>
  <si>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</si>
  <si>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</si>
  <si>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</si>
  <si>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</si>
  <si>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</si>
  <si>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</si>
  <si>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</si>
  <si>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</si>
  <si>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</si>
  <si>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</si>
  <si>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</si>
  <si>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</si>
  <si>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</si>
  <si>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</si>
  <si>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</si>
  <si>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</si>
  <si>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</si>
  <si>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</si>
  <si>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</si>
  <si>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</si>
  <si>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</si>
  <si>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</si>
  <si>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</si>
  <si>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</si>
  <si>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</si>
  <si>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</si>
  <si>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</si>
  <si>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</si>
  <si>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</si>
  <si>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</si>
  <si>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</si>
  <si>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</si>
  <si>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</si>
  <si>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</si>
  <si>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</si>
  <si>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</si>
  <si>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</si>
  <si>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</si>
  <si>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</si>
  <si>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</si>
  <si>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</si>
  <si>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</si>
  <si>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</si>
  <si>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</si>
  <si>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</si>
  <si>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</si>
  <si>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</si>
  <si>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</si>
  <si>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</si>
  <si>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</si>
  <si>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</si>
  <si>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</si>
  <si>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</si>
  <si>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</si>
  <si>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</si>
  <si>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</si>
  <si>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</si>
  <si>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</si>
  <si>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</si>
  <si>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</si>
  <si>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</si>
  <si>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</si>
  <si>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</si>
  <si>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</si>
  <si>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</si>
  <si>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</si>
  <si>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</si>
  <si>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</si>
  <si>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</si>
  <si>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</si>
  <si>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</si>
  <si>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</si>
  <si>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</si>
  <si>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</si>
  <si>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</si>
  <si>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</si>
  <si>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</si>
  <si>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</si>
  <si>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</si>
  <si>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</si>
  <si>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</si>
  <si>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</si>
  <si>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</si>
  <si>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</si>
  <si>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</si>
  <si>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</si>
  <si>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</si>
  <si>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</si>
  <si>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</si>
  <si>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</si>
  <si>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</si>
  <si>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</si>
  <si>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</si>
  <si>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</si>
  <si>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</si>
  <si>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</si>
  <si>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</si>
  <si>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</si>
  <si>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</si>
  <si>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</si>
  <si>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</si>
  <si>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</si>
  <si>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</si>
  <si>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</si>
  <si>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</si>
  <si>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</si>
  <si>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</si>
  <si>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</si>
  <si>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</si>
  <si>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</si>
  <si>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</si>
  <si>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</si>
  <si>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</si>
  <si>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</si>
  <si>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</si>
  <si>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</si>
  <si>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</si>
  <si>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</si>
  <si>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</si>
  <si>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</si>
  <si>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</si>
  <si>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</si>
  <si>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</si>
  <si>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</si>
  <si>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</si>
  <si>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</si>
  <si>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</si>
  <si>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</si>
  <si>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</si>
  <si>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</si>
  <si>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</si>
  <si>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</si>
  <si>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</si>
  <si>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</si>
  <si>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</si>
  <si>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</si>
  <si>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</si>
  <si>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</si>
  <si>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</si>
  <si>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</si>
  <si>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</si>
  <si>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</si>
  <si>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</si>
  <si>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</si>
  <si>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</si>
  <si>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</si>
  <si>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</si>
  <si>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</si>
  <si>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</si>
  <si>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</si>
  <si>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</si>
  <si>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</si>
  <si>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</si>
  <si>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</si>
  <si>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</si>
  <si>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</si>
  <si>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</si>
  <si>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</si>
  <si>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</si>
  <si>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</si>
  <si>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</si>
  <si>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</si>
  <si>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</si>
  <si>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</si>
  <si>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</si>
  <si>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</si>
  <si>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</si>
  <si>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</si>
  <si>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</si>
  <si>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</si>
  <si>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</si>
  <si>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</si>
  <si>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</si>
  <si>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</si>
  <si>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</si>
  <si>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</si>
  <si>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</si>
  <si>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</si>
  <si>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</si>
  <si>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</si>
  <si>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</si>
  <si>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</si>
  <si>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</si>
  <si>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</si>
  <si>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</si>
  <si>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</si>
  <si>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</si>
  <si>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</si>
  <si>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</si>
  <si>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</si>
  <si>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</si>
  <si>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</si>
  <si>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</si>
  <si>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</si>
  <si>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</si>
  <si>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</si>
  <si>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</si>
  <si>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</si>
  <si>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</si>
  <si>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</si>
  <si>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</si>
  <si>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</si>
  <si>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</si>
  <si>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</si>
  <si>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</si>
  <si>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</si>
  <si>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</si>
  <si>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</si>
  <si>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</si>
  <si>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</si>
  <si>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</si>
  <si>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</si>
  <si>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</si>
  <si>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</si>
  <si>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</si>
  <si>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</si>
  <si>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</si>
  <si>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</si>
  <si>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</si>
  <si>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</si>
  <si>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</si>
  <si>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</si>
  <si>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</si>
  <si>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</si>
  <si>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</si>
  <si>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</si>
  <si>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</si>
  <si>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</si>
  <si>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</si>
  <si>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</si>
  <si>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</si>
  <si>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</si>
  <si>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</si>
  <si>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</si>
  <si>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</si>
  <si>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</si>
  <si>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</si>
  <si>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</si>
  <si>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</si>
  <si>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</si>
  <si>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</si>
  <si>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</si>
  <si>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</si>
  <si>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</si>
  <si>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</si>
  <si>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</si>
  <si>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</si>
  <si>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</si>
  <si>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</si>
  <si>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</si>
  <si>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</si>
  <si>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</si>
  <si>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</si>
  <si>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</si>
  <si>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</si>
  <si>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</si>
  <si>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</si>
  <si>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</si>
  <si>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</si>
  <si>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</si>
  <si>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</si>
  <si>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</si>
  <si>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</si>
  <si>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</si>
  <si>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</si>
  <si>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</si>
  <si>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</si>
  <si>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</si>
  <si>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</si>
  <si>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</si>
  <si>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</si>
  <si>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</si>
  <si>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</si>
  <si>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</si>
  <si>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</si>
  <si>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</si>
  <si>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</si>
  <si>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</si>
  <si>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</si>
  <si>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</si>
  <si>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</si>
  <si>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</si>
  <si>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</si>
  <si>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</si>
  <si>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</si>
  <si>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</si>
  <si>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</si>
  <si>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</si>
  <si>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</si>
  <si>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</si>
  <si>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</si>
  <si>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</si>
  <si>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</si>
  <si>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</si>
  <si>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</si>
  <si>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</si>
  <si>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</si>
  <si>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</si>
  <si>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</si>
  <si>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</si>
  <si>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</si>
  <si>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</si>
  <si>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</si>
  <si>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</si>
  <si>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</si>
  <si>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</si>
  <si>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</si>
  <si>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</si>
  <si>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</si>
  <si>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</si>
  <si>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</si>
  <si>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</si>
  <si>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</si>
  <si>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</si>
  <si>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</si>
  <si>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</si>
  <si>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</si>
  <si>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</si>
  <si>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</si>
  <si>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</si>
  <si>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</si>
  <si>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</si>
  <si>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</si>
  <si>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</si>
  <si>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</si>
  <si>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</si>
  <si>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</si>
  <si>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</si>
  <si>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</si>
  <si>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</si>
  <si>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</si>
  <si>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</si>
  <si>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</si>
  <si>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</si>
  <si>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</si>
  <si>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</si>
  <si>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</si>
  <si>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</si>
  <si>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</si>
  <si>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</si>
  <si>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</si>
  <si>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</si>
  <si>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</si>
  <si>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</si>
  <si>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</si>
  <si>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</si>
  <si>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</si>
  <si>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</si>
  <si>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</si>
  <si>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</si>
  <si>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</si>
  <si>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</si>
  <si>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</si>
  <si>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</si>
  <si>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</si>
  <si>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</si>
  <si>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</si>
  <si>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</si>
  <si>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</si>
  <si>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</si>
  <si>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</si>
  <si>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</si>
  <si>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</si>
  <si>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</si>
  <si>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</si>
  <si>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</si>
  <si>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</si>
  <si>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</si>
  <si>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</si>
  <si>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</si>
  <si>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</si>
  <si>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</si>
  <si>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</si>
  <si>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</si>
  <si>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</si>
  <si>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</si>
  <si>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</si>
  <si>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</si>
  <si>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</si>
  <si>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</si>
  <si>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</si>
  <si>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</si>
  <si>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</si>
  <si>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</si>
  <si>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</si>
  <si>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</si>
  <si>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</si>
  <si>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</si>
  <si>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</si>
  <si>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</si>
  <si>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</si>
  <si>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</si>
  <si>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</si>
  <si>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</si>
  <si>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</si>
  <si>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</si>
  <si>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</si>
  <si>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</si>
  <si>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</si>
  <si>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</si>
  <si>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</si>
  <si>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</si>
  <si>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</si>
  <si>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</si>
  <si>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</si>
  <si>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</si>
  <si>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</si>
  <si>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</si>
  <si>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</si>
  <si>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</si>
  <si>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</si>
  <si>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</si>
  <si>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</si>
  <si>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</si>
  <si>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</si>
  <si>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</si>
  <si>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</si>
  <si>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</si>
  <si>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</si>
  <si>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</si>
  <si>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</si>
  <si>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</si>
  <si>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</si>
  <si>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</si>
  <si>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</si>
  <si>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</si>
  <si>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</si>
  <si>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</si>
  <si>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</si>
  <si>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</si>
  <si>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</si>
  <si>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</si>
  <si>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</si>
  <si>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</si>
  <si>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</si>
  <si>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</si>
  <si>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</si>
  <si>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</si>
  <si>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</si>
  <si>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</si>
  <si>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</si>
  <si>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</si>
  <si>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</si>
  <si>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</si>
  <si>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</si>
  <si>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</si>
  <si>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</si>
  <si>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</si>
  <si>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</si>
  <si>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</si>
  <si>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</si>
  <si>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</si>
  <si>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</si>
  <si>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</si>
  <si>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</si>
  <si>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</si>
  <si>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</si>
  <si>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</si>
  <si>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</si>
  <si>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</si>
  <si>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</si>
  <si>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</si>
  <si>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</si>
  <si>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</si>
  <si>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</si>
  <si>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</si>
  <si>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</si>
  <si>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</si>
  <si>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</si>
  <si>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</si>
  <si>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</si>
  <si>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</si>
  <si>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</si>
  <si>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</si>
  <si>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</si>
  <si>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</si>
  <si>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</si>
  <si>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</si>
  <si>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</si>
  <si>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</si>
  <si>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</si>
  <si>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</si>
  <si>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</si>
  <si>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</si>
  <si>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</si>
  <si>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</si>
  <si>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</si>
  <si>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</si>
  <si>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</si>
  <si>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</si>
  <si>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</si>
  <si>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</si>
  <si>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</si>
  <si>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</si>
  <si>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</si>
  <si>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</si>
  <si>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</si>
  <si>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</si>
  <si>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</si>
  <si>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</si>
  <si>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</si>
  <si>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</si>
  <si>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</si>
  <si>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</si>
  <si>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</si>
  <si>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</si>
  <si>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</si>
  <si>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</si>
  <si>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</si>
  <si>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</si>
  <si>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</si>
  <si>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</si>
  <si>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</si>
  <si>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</si>
  <si>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</si>
  <si>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</si>
  <si>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</si>
  <si>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</si>
  <si>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</si>
  <si>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</si>
  <si>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</si>
  <si>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</si>
  <si>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</si>
  <si>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</si>
  <si>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</si>
  <si>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</si>
  <si>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</si>
  <si>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</si>
  <si>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</si>
  <si>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</si>
  <si>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</si>
  <si>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</si>
  <si>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</si>
  <si>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</si>
  <si>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</si>
  <si>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</si>
  <si>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</si>
  <si>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</si>
  <si>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</si>
  <si>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</si>
  <si>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</si>
  <si>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</si>
  <si>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</si>
  <si>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</si>
  <si>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</si>
  <si>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</si>
  <si>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</si>
  <si>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</si>
  <si>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</si>
  <si>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</si>
  <si>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</si>
  <si>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</si>
  <si>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</si>
  <si>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</si>
  <si>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</si>
  <si>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</si>
  <si>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</si>
  <si>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</si>
  <si>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</si>
  <si>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</si>
  <si>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</si>
  <si>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</si>
  <si>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</si>
  <si>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</si>
  <si>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</si>
  <si>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</si>
  <si>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</si>
  <si>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</si>
  <si>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</si>
  <si>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</si>
  <si>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</si>
  <si>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</si>
  <si>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</si>
  <si>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</si>
  <si>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</si>
  <si>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</si>
  <si>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</si>
  <si>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</si>
  <si>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</si>
  <si>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</si>
  <si>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</si>
  <si>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</si>
  <si>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</si>
  <si>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</si>
  <si>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</si>
  <si>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</si>
  <si>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</si>
  <si>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</si>
  <si>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</si>
  <si>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</si>
  <si>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</si>
  <si>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</si>
  <si>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</si>
  <si>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</si>
  <si>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</si>
  <si>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</si>
  <si>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</si>
  <si>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</si>
  <si>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</si>
  <si>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</si>
  <si>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</si>
  <si>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</si>
  <si>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</si>
  <si>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</si>
  <si>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</si>
  <si>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</si>
  <si>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</si>
  <si>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</si>
  <si>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</si>
  <si>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</si>
  <si>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</si>
  <si>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</si>
  <si>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</si>
  <si>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</si>
  <si>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</si>
  <si>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</si>
  <si>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</si>
  <si>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</si>
  <si>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</si>
  <si>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</si>
  <si>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</si>
  <si>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</si>
  <si>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</si>
  <si>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</si>
  <si>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</si>
  <si>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</si>
  <si>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</si>
  <si>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</si>
  <si>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</si>
  <si>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</si>
  <si>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</si>
  <si>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</si>
  <si>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</si>
  <si>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</si>
  <si>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</si>
  <si>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</si>
  <si>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</si>
  <si>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</si>
  <si>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</si>
  <si>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</si>
  <si>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</si>
  <si>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</si>
  <si>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</si>
  <si>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</si>
  <si>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</si>
  <si>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</si>
  <si>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</si>
  <si>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</si>
  <si>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</si>
  <si>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</si>
  <si>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</si>
  <si>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</si>
  <si>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</si>
  <si>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</si>
  <si>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</si>
  <si>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</si>
  <si>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</si>
  <si>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</si>
  <si>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</si>
  <si>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</si>
  <si>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</si>
  <si>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</si>
  <si>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</si>
  <si>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</si>
  <si>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</si>
  <si>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</si>
  <si>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</si>
  <si>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</si>
  <si>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</si>
  <si>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</si>
  <si>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</si>
  <si>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</si>
  <si>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</si>
  <si>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</si>
  <si>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</si>
  <si>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</si>
  <si>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</si>
  <si>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</si>
  <si>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</si>
  <si>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</si>
  <si>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</si>
  <si>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</si>
  <si>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</si>
  <si>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</si>
  <si>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</si>
  <si>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</si>
  <si>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</si>
  <si>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</si>
  <si>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</si>
  <si>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</si>
  <si>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</si>
  <si>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</si>
  <si>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</si>
  <si>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</si>
  <si>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</si>
  <si>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</si>
  <si>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</si>
  <si>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</si>
  <si>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</si>
  <si>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</si>
  <si>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</si>
  <si>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</si>
  <si>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</si>
  <si>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</si>
  <si>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</si>
  <si>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</si>
  <si>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</si>
  <si>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</si>
  <si>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</si>
  <si>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</si>
  <si>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</si>
  <si>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</si>
  <si>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</si>
  <si>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</si>
  <si>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</si>
  <si>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</si>
  <si>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</si>
  <si>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</si>
  <si>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</si>
  <si>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</si>
  <si>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</si>
  <si>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</si>
  <si>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</si>
  <si>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</si>
  <si>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</si>
  <si>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</si>
  <si>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</si>
  <si>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</si>
  <si>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</si>
  <si>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</si>
  <si>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</si>
  <si>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</si>
  <si>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</si>
  <si>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</si>
  <si>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</si>
  <si>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</si>
  <si>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</si>
  <si>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</si>
  <si>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</si>
  <si>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</si>
  <si>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</si>
  <si>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</si>
  <si>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</si>
  <si>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</si>
  <si>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</si>
  <si>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</si>
  <si>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</si>
  <si>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</si>
  <si>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</si>
  <si>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</si>
  <si>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</si>
  <si>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</si>
  <si>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</si>
  <si>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</si>
  <si>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</si>
  <si>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</si>
  <si>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</si>
  <si>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</si>
  <si>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</si>
  <si>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</si>
  <si>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</si>
  <si>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</si>
  <si>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</si>
  <si>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</si>
  <si>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</si>
  <si>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</si>
  <si>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</si>
  <si>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</si>
  <si>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</si>
  <si>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</si>
  <si>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</si>
  <si>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</si>
  <si>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</si>
  <si>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</si>
  <si>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</si>
  <si>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</si>
  <si>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</si>
  <si>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</si>
  <si>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</si>
  <si>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</si>
  <si>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</si>
  <si>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</si>
  <si>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</si>
  <si>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</si>
  <si>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</si>
  <si>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</si>
  <si>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</si>
  <si>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</si>
  <si>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</si>
  <si>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</si>
  <si>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</si>
  <si>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</si>
  <si>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</si>
  <si>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</si>
  <si>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</si>
  <si>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</si>
  <si>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</si>
  <si>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</si>
  <si>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</si>
  <si>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</si>
  <si>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</si>
  <si>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</si>
  <si>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</si>
  <si>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</si>
  <si>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</si>
  <si>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</si>
  <si>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</si>
  <si>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</si>
  <si>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</si>
  <si>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</si>
  <si>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</si>
  <si>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</si>
  <si>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</si>
  <si>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</si>
  <si>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</si>
  <si>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</si>
  <si>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</si>
  <si>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</si>
  <si>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</si>
  <si>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</si>
  <si>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</si>
  <si>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</si>
  <si>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</si>
  <si>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</si>
  <si>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</si>
  <si>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</si>
  <si>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</si>
  <si>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</si>
  <si>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</si>
  <si>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</si>
  <si>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</si>
  <si>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</si>
  <si>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</si>
  <si>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</si>
  <si>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</si>
  <si>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</si>
  <si>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</si>
  <si>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</si>
  <si>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</si>
  <si>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</si>
  <si>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</si>
  <si>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</si>
  <si>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</si>
  <si>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</si>
  <si>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</si>
  <si>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</si>
  <si>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</si>
  <si>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</si>
  <si>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</si>
  <si>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</si>
  <si>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</si>
  <si>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</si>
  <si>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</si>
  <si>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</si>
  <si>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</si>
  <si>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</si>
  <si>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</si>
  <si>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</si>
  <si>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</si>
  <si>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</si>
  <si>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</si>
  <si>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</si>
  <si>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</si>
  <si>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</si>
  <si>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</si>
  <si>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</si>
  <si>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</si>
  <si>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</si>
  <si>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</si>
  <si>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</si>
  <si>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</si>
  <si>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</si>
  <si>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</si>
  <si>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</si>
  <si>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</si>
  <si>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</si>
  <si>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</si>
  <si>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</si>
  <si>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</si>
  <si>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</si>
  <si>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</si>
  <si>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</si>
  <si>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</si>
  <si>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</si>
  <si>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</si>
  <si>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</si>
  <si>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</si>
  <si>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</si>
  <si>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</si>
  <si>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</si>
  <si>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</si>
  <si>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</si>
  <si>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</si>
  <si>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</si>
  <si>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</si>
  <si>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</si>
  <si>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</si>
  <si>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</si>
  <si>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</si>
  <si>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</si>
  <si>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</si>
  <si>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</si>
  <si>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</si>
  <si>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</si>
  <si>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</si>
  <si>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</si>
  <si>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</si>
  <si>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</si>
  <si>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</si>
  <si>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</si>
  <si>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</si>
  <si>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</si>
  <si>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</si>
  <si>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</si>
  <si>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</si>
  <si>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</si>
  <si>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</si>
  <si>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</si>
  <si>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</si>
  <si>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</si>
  <si>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</si>
  <si>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</si>
  <si>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</si>
  <si>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</si>
  <si>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</si>
  <si>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</si>
  <si>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</si>
  <si>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</si>
  <si>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</si>
  <si>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</si>
  <si>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</si>
  <si>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</si>
  <si>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</si>
  <si>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</si>
  <si>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</si>
  <si>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</si>
  <si>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</si>
  <si>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</si>
  <si>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</si>
  <si>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</si>
  <si>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</si>
  <si>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</si>
  <si>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</si>
  <si>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</si>
  <si>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</si>
  <si>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</si>
  <si>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</si>
  <si>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</si>
  <si>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</si>
  <si>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</si>
  <si>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</si>
  <si>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</si>
  <si>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</si>
  <si>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</si>
  <si>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</si>
  <si>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</si>
  <si>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</si>
  <si>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</si>
  <si>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</si>
  <si>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</si>
  <si>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</si>
  <si>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</si>
  <si>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</si>
  <si>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</si>
  <si>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</si>
  <si>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</si>
  <si>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</si>
  <si>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</si>
  <si>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</si>
  <si>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</si>
  <si>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</si>
  <si>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</si>
  <si>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</si>
  <si>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</si>
  <si>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</si>
  <si>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</si>
  <si>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</si>
  <si>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</si>
  <si>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</si>
  <si>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</si>
  <si>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</si>
  <si>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</si>
  <si>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</si>
  <si>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</si>
  <si>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</si>
  <si>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</si>
  <si>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</si>
  <si>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</si>
  <si>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</si>
  <si>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</si>
  <si>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</si>
  <si>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</si>
  <si>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</si>
  <si>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</si>
  <si>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</si>
  <si>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</si>
  <si>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</si>
  <si>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</si>
  <si>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</si>
  <si>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</si>
  <si>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</si>
  <si>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</si>
  <si>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</si>
  <si>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</si>
  <si>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</si>
  <si>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</si>
  <si>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</si>
  <si>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</si>
  <si>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</si>
  <si>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</si>
  <si>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</si>
  <si>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</si>
  <si>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</si>
  <si>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</si>
  <si>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</si>
  <si>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</si>
  <si>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</si>
  <si>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</si>
  <si>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</si>
  <si>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</si>
  <si>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</si>
  <si>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</si>
  <si>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</si>
  <si>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</si>
  <si>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</si>
  <si>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</si>
  <si>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</si>
  <si>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</si>
  <si>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</si>
  <si>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</si>
  <si>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</si>
  <si>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</si>
  <si>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</si>
  <si>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</si>
  <si>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</si>
  <si>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</si>
  <si>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</si>
  <si>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</si>
  <si>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</si>
  <si>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</si>
  <si>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</si>
  <si>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</si>
  <si>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</si>
  <si>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</si>
  <si>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</si>
  <si>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</si>
  <si>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</si>
  <si>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</si>
  <si>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</si>
  <si>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</si>
  <si>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</si>
  <si>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</si>
  <si>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</si>
  <si>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</si>
  <si>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</si>
  <si>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</si>
  <si>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</si>
  <si>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</si>
  <si>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</si>
  <si>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</si>
  <si>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</si>
  <si>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</si>
  <si>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</si>
  <si>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</si>
  <si>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</si>
  <si>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</si>
  <si>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</si>
  <si>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</si>
  <si>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</si>
  <si>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</si>
  <si>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</si>
  <si>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</si>
  <si>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</si>
  <si>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</si>
  <si>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</si>
  <si>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</si>
  <si>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</si>
  <si>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</si>
  <si>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</si>
  <si>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</si>
  <si>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</si>
  <si>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</si>
  <si>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</si>
  <si>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</si>
  <si>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</si>
  <si>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</si>
  <si>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</si>
  <si>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</si>
  <si>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</si>
  <si>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</si>
  <si>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</si>
  <si>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</si>
  <si>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</si>
  <si>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</si>
  <si>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</si>
  <si>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</si>
  <si>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</si>
  <si>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</si>
  <si>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</si>
  <si>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</si>
  <si>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</si>
  <si>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</si>
  <si>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</si>
  <si>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</si>
  <si>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</si>
  <si>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</si>
  <si>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</si>
  <si>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</si>
  <si>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</si>
  <si>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</si>
  <si>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</si>
  <si>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</si>
  <si>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</si>
  <si>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</si>
  <si>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</si>
  <si>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</si>
  <si>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</si>
  <si>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</si>
  <si>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</si>
  <si>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</si>
  <si>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</si>
  <si>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</si>
  <si>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</si>
  <si>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</si>
  <si>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</si>
  <si>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</si>
  <si>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</si>
  <si>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</si>
  <si>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</si>
  <si>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</si>
  <si>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</si>
  <si>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</si>
  <si>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</si>
  <si>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</si>
  <si>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</si>
  <si>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</si>
  <si>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</si>
  <si>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</si>
  <si>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</si>
  <si>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</si>
  <si>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</si>
  <si>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</si>
  <si>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</si>
  <si>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</si>
  <si>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</si>
  <si>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</si>
  <si>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</si>
  <si>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</si>
  <si>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</si>
  <si>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</si>
  <si>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</si>
  <si>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</si>
  <si>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</si>
  <si>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</si>
  <si>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</si>
  <si>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</si>
  <si>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</si>
  <si>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</si>
  <si>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</si>
  <si>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</si>
  <si>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</si>
  <si>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</si>
  <si>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</si>
  <si>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</si>
  <si>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</si>
  <si>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</si>
  <si>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</si>
  <si>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</si>
  <si>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</si>
  <si>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</si>
  <si>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</si>
  <si>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</si>
  <si>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</si>
  <si>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</si>
  <si>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</si>
  <si>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</si>
  <si>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</si>
  <si>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</si>
  <si>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</si>
  <si>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</si>
  <si>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</si>
  <si>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</si>
  <si>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</si>
  <si>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</si>
  <si>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</si>
  <si>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</si>
  <si>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</si>
  <si>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</si>
  <si>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</si>
  <si>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</si>
  <si>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</si>
  <si>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</si>
  <si>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</si>
  <si>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</si>
  <si>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</si>
  <si>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</si>
  <si>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</si>
  <si>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</si>
  <si>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</si>
  <si>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</si>
  <si>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</si>
  <si>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</si>
  <si>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</si>
  <si>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</si>
  <si>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</si>
  <si>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</si>
  <si>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</si>
  <si>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</si>
  <si>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</si>
  <si>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</si>
  <si>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</si>
  <si>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</si>
  <si>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</si>
  <si>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</si>
  <si>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</si>
  <si>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</si>
  <si>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</si>
  <si>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</si>
  <si>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</si>
  <si>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</si>
  <si>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</si>
  <si>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</si>
  <si>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</si>
  <si>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</si>
  <si>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</si>
  <si>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</si>
  <si>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</si>
  <si>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</si>
  <si>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</si>
  <si>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</si>
  <si>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</si>
  <si>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</si>
  <si>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</si>
  <si>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</si>
  <si>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</si>
  <si>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</si>
  <si>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</si>
  <si>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</si>
  <si>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</si>
  <si>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</si>
  <si>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</si>
  <si>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</si>
  <si>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</si>
  <si>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</si>
  <si>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</si>
  <si>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</si>
  <si>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</si>
  <si>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</si>
  <si>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</si>
  <si>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</si>
  <si>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</si>
  <si>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</si>
  <si>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</si>
  <si>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</si>
  <si>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</si>
  <si>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</si>
  <si>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</si>
  <si>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</si>
  <si>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</si>
  <si>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</si>
  <si>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</si>
  <si>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</si>
  <si>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</si>
  <si>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</si>
  <si>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</si>
  <si>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</si>
  <si>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</si>
  <si>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</si>
  <si>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</si>
  <si>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</si>
  <si>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</si>
  <si>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</si>
  <si>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</si>
  <si>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</si>
  <si>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</si>
  <si>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</si>
  <si>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</si>
  <si>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</si>
  <si>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</si>
  <si>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</si>
  <si>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</si>
  <si>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</si>
  <si>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</si>
  <si>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</si>
  <si>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</si>
  <si>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</si>
  <si>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</si>
  <si>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</si>
  <si>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</si>
  <si>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</si>
  <si>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</si>
  <si>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</si>
  <si>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</si>
  <si>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</si>
  <si>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</si>
  <si>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</si>
  <si>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</si>
  <si>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</si>
  <si>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</si>
  <si>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</si>
  <si>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</si>
  <si>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</si>
  <si>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</si>
  <si>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</si>
  <si>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</si>
  <si>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</si>
  <si>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</si>
  <si>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</si>
  <si>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</si>
  <si>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</si>
  <si>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</si>
  <si>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</si>
  <si>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</si>
  <si>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</si>
  <si>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</si>
  <si>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</si>
  <si>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</si>
  <si>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</si>
  <si>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</si>
  <si>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</si>
  <si>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</si>
  <si>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</si>
  <si>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</si>
  <si>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</si>
  <si>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</si>
  <si>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</si>
  <si>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</si>
  <si>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</si>
  <si>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</si>
  <si>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</si>
  <si>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</si>
  <si>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</si>
  <si>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</si>
  <si>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</si>
  <si>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</si>
  <si>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</si>
  <si>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</si>
  <si>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</si>
  <si>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</si>
  <si>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</si>
  <si>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</si>
  <si>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</si>
  <si>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</si>
  <si>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</si>
  <si>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</si>
  <si>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</si>
  <si>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</si>
  <si>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</si>
  <si>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</si>
  <si>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</si>
  <si>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</si>
  <si>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</si>
  <si>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</si>
  <si>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</si>
  <si>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</si>
  <si>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</si>
  <si>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</si>
  <si>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</si>
  <si>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</si>
  <si>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</si>
  <si>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</si>
  <si>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</si>
  <si>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</si>
  <si>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</si>
  <si>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</si>
  <si>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</si>
  <si>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</si>
  <si>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</si>
  <si>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</si>
  <si>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</si>
  <si>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</si>
  <si>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</si>
  <si>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</si>
  <si>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</si>
  <si>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</si>
  <si>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</si>
  <si>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</si>
  <si>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</si>
  <si>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</si>
  <si>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</si>
  <si>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</si>
  <si>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</si>
  <si>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</si>
  <si>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</si>
  <si>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</si>
  <si>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</si>
  <si>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</si>
  <si>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</si>
  <si>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</si>
  <si>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</si>
  <si>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</si>
  <si>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</si>
  <si>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</si>
  <si>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</si>
  <si>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</si>
  <si>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</si>
  <si>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</si>
  <si>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</si>
  <si>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</si>
  <si>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</si>
  <si>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</si>
  <si>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</si>
  <si>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</si>
  <si>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</si>
  <si>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</si>
  <si>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</si>
  <si>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</si>
  <si>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</si>
  <si>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</si>
  <si>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</si>
  <si>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</si>
  <si>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</si>
  <si>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</si>
  <si>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</si>
  <si>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</si>
  <si>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</si>
  <si>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</si>
  <si>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</si>
  <si>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</si>
  <si>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</si>
  <si>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</si>
  <si>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</si>
  <si>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</si>
  <si>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</si>
  <si>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</si>
  <si>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</si>
  <si>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</si>
  <si>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</si>
  <si>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</si>
  <si>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</si>
  <si>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</si>
  <si>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</si>
  <si>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</si>
  <si>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</si>
  <si>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</si>
  <si>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</si>
  <si>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</si>
  <si>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</si>
  <si>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</si>
  <si>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</si>
  <si>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</si>
  <si>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</si>
  <si>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</si>
  <si>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</si>
  <si>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</si>
  <si>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</si>
  <si>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</si>
  <si>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</si>
  <si>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</si>
  <si>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</si>
  <si>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</si>
  <si>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</si>
  <si>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</si>
  <si>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</si>
  <si>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</si>
  <si>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</si>
  <si>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</si>
  <si>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</si>
  <si>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</si>
  <si>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</si>
  <si>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</si>
  <si>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</si>
  <si>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</si>
  <si>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</si>
  <si>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</si>
  <si>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</si>
  <si>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</si>
  <si>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</si>
  <si>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</si>
  <si>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</si>
  <si>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</si>
  <si>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</si>
  <si>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</si>
  <si>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</si>
  <si>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</si>
  <si>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</si>
  <si>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</si>
  <si>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</si>
  <si>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</si>
  <si>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</si>
  <si>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</si>
  <si>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</si>
  <si>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</si>
  <si>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</si>
  <si>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</si>
  <si>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</si>
  <si>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</si>
  <si>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</si>
  <si>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</si>
  <si>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</si>
  <si>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</si>
  <si>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</si>
  <si>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</si>
  <si>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</si>
  <si>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</si>
  <si>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</si>
  <si>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</si>
  <si>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</si>
  <si>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</si>
  <si>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</si>
  <si>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</si>
  <si>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</si>
  <si>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</si>
  <si>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</si>
  <si>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</si>
  <si>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</si>
  <si>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</si>
  <si>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</si>
  <si>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</si>
  <si>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</si>
  <si>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</si>
  <si>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</si>
  <si>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</si>
  <si>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</si>
  <si>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</si>
  <si>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</si>
  <si>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</si>
  <si>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</si>
  <si>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</si>
  <si>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</si>
  <si>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</si>
  <si>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</si>
  <si>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</si>
  <si>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</si>
  <si>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</si>
  <si>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</si>
  <si>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</si>
  <si>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</si>
  <si>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</si>
  <si>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</si>
  <si>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</si>
  <si>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</si>
  <si>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</si>
  <si>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</si>
  <si>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</si>
  <si>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</si>
  <si>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</si>
  <si>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</si>
  <si>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</si>
  <si>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</si>
  <si>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</si>
  <si>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</si>
  <si>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</si>
  <si>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</si>
  <si>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</si>
  <si>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</si>
  <si>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</si>
  <si>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</si>
  <si>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</si>
  <si>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</si>
  <si>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</si>
  <si>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</si>
  <si>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</si>
  <si>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</si>
  <si>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</si>
  <si>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</si>
  <si>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</si>
  <si>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</si>
  <si>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</si>
  <si>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</si>
  <si>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</si>
  <si>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</si>
  <si>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</si>
  <si>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</si>
  <si>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</si>
  <si>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</si>
  <si>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</si>
  <si>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</si>
  <si>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</si>
  <si>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</si>
  <si>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</si>
  <si>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</si>
  <si>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</si>
  <si>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</si>
  <si>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</si>
  <si>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</si>
  <si>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</si>
  <si>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</si>
  <si>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</si>
  <si>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</si>
  <si>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</si>
  <si>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</si>
  <si>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</si>
  <si>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</si>
  <si>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</si>
  <si>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</si>
  <si>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</si>
  <si>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</si>
  <si>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</si>
  <si>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</si>
  <si>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</si>
  <si>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</si>
  <si>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</si>
  <si>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</si>
  <si>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</si>
  <si>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</si>
  <si>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</si>
  <si>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</si>
  <si>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</si>
  <si>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</si>
  <si>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</si>
  <si>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</si>
  <si>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</si>
  <si>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</si>
  <si>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</si>
  <si>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</si>
  <si>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</si>
  <si>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</si>
  <si>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</si>
  <si>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</si>
  <si>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</si>
  <si>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</si>
  <si>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</si>
  <si>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</si>
  <si>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</si>
  <si>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</si>
  <si>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</si>
  <si>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</si>
  <si>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</si>
  <si>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</si>
  <si>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</si>
  <si>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</si>
  <si>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</si>
  <si>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</si>
  <si>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</si>
  <si>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</si>
  <si>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</si>
  <si>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</si>
  <si>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</si>
  <si>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</si>
  <si>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</si>
  <si>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</si>
  <si>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</si>
  <si>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</si>
  <si>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</si>
  <si>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</si>
  <si>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</si>
  <si>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</si>
  <si>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</si>
  <si>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</si>
  <si>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</si>
  <si>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</si>
  <si>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</si>
  <si>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</si>
  <si>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</si>
  <si>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</si>
  <si>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</si>
  <si>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</si>
  <si>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</si>
  <si>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</si>
  <si>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</si>
  <si>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</si>
  <si>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</si>
  <si>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</si>
  <si>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</si>
  <si>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</si>
  <si>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</si>
  <si>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</si>
  <si>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</si>
  <si>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</si>
  <si>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</si>
  <si>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</si>
  <si>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</si>
  <si>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</si>
  <si>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</si>
  <si>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</si>
  <si>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</si>
  <si>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</si>
  <si>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</si>
  <si>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</si>
  <si>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</si>
  <si>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</si>
  <si>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</si>
  <si>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</si>
  <si>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</si>
  <si>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</si>
  <si>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</si>
  <si>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</si>
  <si>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</si>
  <si>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</si>
  <si>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</si>
  <si>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</si>
  <si>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</si>
  <si>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</si>
  <si>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</si>
  <si>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</si>
  <si>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</si>
  <si>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</si>
  <si>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</si>
  <si>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</si>
  <si>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</si>
  <si>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</si>
  <si>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</si>
  <si>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</si>
  <si>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</si>
  <si>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</si>
  <si>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</si>
  <si>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</si>
  <si>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</si>
  <si>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</si>
  <si>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</si>
  <si>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</si>
  <si>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</si>
  <si>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</si>
  <si>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</si>
  <si>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</si>
  <si>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</si>
  <si>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</si>
  <si>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</si>
  <si>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</si>
  <si>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</si>
  <si>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</si>
  <si>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</si>
  <si>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</si>
  <si>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</si>
  <si>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</si>
  <si>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</si>
  <si>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</si>
  <si>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</si>
  <si>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</si>
  <si>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</si>
  <si>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</si>
  <si>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</si>
  <si>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</si>
  <si>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</si>
  <si>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</si>
  <si>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</si>
  <si>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</si>
  <si>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</si>
  <si>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</si>
  <si>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</si>
  <si>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</si>
  <si>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</si>
  <si>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</si>
  <si>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</si>
  <si>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</si>
  <si>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</si>
  <si>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</si>
  <si>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</si>
  <si>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</si>
  <si>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</si>
  <si>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</si>
  <si>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</si>
  <si>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</si>
  <si>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</si>
  <si>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</si>
  <si>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</si>
  <si>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</si>
  <si>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</si>
  <si>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</si>
  <si>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</si>
  <si>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</si>
  <si>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</si>
  <si>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</si>
  <si>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</si>
  <si>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</si>
  <si>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</si>
  <si>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</si>
  <si>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</si>
  <si>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</si>
  <si>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</si>
  <si>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</si>
  <si>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</si>
  <si>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</si>
  <si>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</si>
  <si>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</si>
  <si>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</si>
  <si>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</si>
  <si>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</si>
  <si>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</si>
  <si>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</si>
  <si>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</si>
  <si>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</si>
  <si>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</si>
  <si>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</si>
  <si>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</si>
  <si>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</si>
  <si>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</si>
  <si>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</si>
  <si>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</si>
  <si>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</si>
  <si>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</si>
  <si>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</si>
  <si>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</si>
  <si>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</si>
  <si>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</si>
  <si>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</si>
  <si>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</si>
  <si>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</si>
  <si>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</si>
  <si>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</si>
  <si>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</si>
  <si>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</si>
  <si>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</si>
  <si>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</si>
  <si>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</si>
  <si>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</si>
  <si>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</si>
  <si>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</si>
  <si>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</si>
  <si>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</si>
  <si>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</si>
  <si>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</si>
  <si>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</si>
  <si>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</si>
  <si>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</si>
  <si>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</si>
  <si>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</si>
  <si>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</si>
  <si>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</si>
  <si>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</si>
  <si>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</si>
  <si>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</si>
  <si>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</si>
  <si>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</si>
  <si>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</si>
  <si>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</si>
  <si>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</si>
  <si>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</si>
  <si>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</si>
  <si>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</si>
  <si>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</si>
  <si>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</si>
  <si>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</si>
  <si>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</si>
  <si>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</si>
  <si>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</si>
  <si>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</si>
  <si>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</si>
  <si>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</si>
  <si>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</si>
  <si>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</si>
  <si>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</si>
  <si>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</si>
  <si>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</si>
  <si>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</si>
  <si>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</si>
  <si>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</si>
  <si>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</si>
  <si>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</si>
  <si>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</si>
  <si>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</si>
  <si>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</si>
  <si>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</si>
  <si>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</si>
  <si>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</si>
  <si>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</si>
  <si>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</si>
  <si>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</si>
  <si>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</si>
  <si>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</si>
  <si>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</si>
  <si>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</si>
  <si>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</si>
  <si>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</si>
  <si>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</si>
  <si>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</si>
  <si>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</si>
  <si>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</si>
  <si>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</si>
  <si>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</si>
  <si>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</si>
  <si>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</si>
  <si>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</si>
  <si>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</si>
  <si>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</si>
  <si>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</si>
  <si>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</si>
  <si>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</si>
  <si>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</si>
  <si>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</si>
  <si>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</si>
  <si>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</si>
  <si>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</si>
  <si>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</si>
  <si>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</si>
  <si>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</si>
  <si>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</si>
  <si>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</si>
  <si>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</si>
  <si>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</si>
  <si>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</si>
  <si>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</si>
  <si>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</si>
  <si>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</si>
  <si>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</si>
  <si>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</si>
  <si>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</si>
  <si>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</si>
  <si>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</si>
  <si>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</si>
  <si>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</si>
  <si>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</si>
  <si>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</si>
  <si>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</si>
  <si>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</si>
  <si>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</si>
  <si>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</si>
  <si>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</si>
  <si>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</si>
  <si>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</si>
  <si>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</si>
  <si>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</si>
  <si>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</si>
  <si>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</si>
  <si>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</si>
  <si>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</si>
  <si>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</si>
  <si>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</si>
  <si>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</si>
  <si>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</si>
  <si>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</si>
  <si>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</si>
  <si>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</si>
  <si>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</si>
  <si>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</si>
  <si>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</si>
  <si>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</si>
  <si>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</si>
  <si>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</si>
  <si>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</si>
  <si>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</si>
  <si>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</si>
  <si>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</si>
  <si>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</si>
  <si>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</si>
  <si>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</si>
  <si>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</si>
  <si>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</si>
  <si>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</si>
  <si>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</si>
  <si>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</si>
  <si>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</si>
  <si>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</si>
  <si>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</si>
  <si>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</si>
  <si>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</si>
  <si>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</si>
  <si>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</si>
  <si>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</si>
  <si>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</si>
  <si>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</si>
  <si>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</si>
  <si>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</si>
  <si>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</si>
  <si>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</si>
  <si>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</si>
  <si>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</si>
  <si>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</si>
  <si>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</si>
  <si>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</si>
  <si>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</si>
  <si>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</si>
  <si>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</si>
  <si>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</si>
  <si>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</si>
  <si>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</si>
  <si>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</si>
  <si>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</si>
  <si>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</si>
  <si>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</si>
  <si>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</si>
  <si>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</si>
  <si>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</si>
  <si>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</si>
  <si>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</si>
  <si>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</si>
  <si>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</si>
  <si>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</si>
  <si>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</si>
  <si>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</si>
  <si>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</si>
  <si>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</si>
  <si>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</si>
  <si>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</si>
  <si>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</si>
  <si>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</si>
  <si>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</si>
  <si>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</si>
  <si>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</si>
  <si>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</si>
  <si>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</si>
  <si>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</si>
  <si>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</si>
  <si>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</si>
  <si>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</si>
  <si>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</si>
  <si>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</si>
  <si>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</si>
  <si>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</si>
  <si>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</si>
  <si>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</si>
  <si>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</si>
  <si>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</si>
  <si>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</si>
  <si>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</si>
  <si>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</si>
  <si>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</si>
  <si>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</si>
  <si>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</si>
  <si>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</si>
  <si>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</si>
  <si>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</si>
  <si>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</si>
  <si>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</si>
  <si>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</si>
  <si>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</si>
  <si>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</si>
  <si>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</si>
  <si>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</si>
  <si>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</si>
  <si>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</si>
  <si>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</si>
  <si>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</si>
  <si>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</si>
  <si>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</si>
  <si>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</si>
  <si>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</si>
  <si>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</si>
  <si>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</si>
  <si>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</si>
  <si>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</si>
  <si>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</si>
  <si>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</si>
  <si>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</si>
  <si>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</si>
  <si>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</si>
  <si>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</si>
  <si>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</si>
  <si>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</si>
  <si>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</si>
  <si>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</si>
  <si>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</si>
  <si>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</si>
  <si>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</si>
  <si>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</si>
  <si>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</si>
  <si>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</si>
  <si>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</si>
  <si>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</si>
  <si>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</si>
  <si>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</si>
  <si>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</si>
  <si>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</si>
  <si>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</si>
  <si>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</si>
  <si>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</si>
  <si>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</si>
  <si>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</si>
  <si>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</si>
  <si>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</si>
  <si>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</si>
  <si>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</si>
  <si>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</si>
  <si>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</si>
  <si>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</si>
  <si>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</si>
  <si>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</si>
  <si>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</si>
  <si>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</si>
  <si>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</si>
  <si>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</si>
  <si>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</si>
  <si>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</si>
  <si>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</si>
  <si>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</si>
  <si>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</si>
  <si>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</si>
  <si>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</si>
  <si>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</si>
  <si>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</si>
  <si>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</si>
  <si>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</si>
  <si>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</si>
  <si>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</si>
  <si>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</si>
  <si>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</si>
  <si>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</si>
  <si>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</si>
  <si>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</si>
  <si>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</si>
  <si>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</si>
  <si>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</si>
  <si>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</si>
  <si>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</si>
  <si>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</si>
  <si>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</si>
  <si>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</si>
  <si>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</si>
  <si>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</si>
  <si>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</si>
  <si>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</si>
  <si>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</si>
  <si>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</si>
  <si>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</si>
  <si>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</si>
  <si>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</si>
  <si>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</si>
  <si>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</si>
  <si>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</si>
  <si>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</si>
  <si>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</si>
  <si>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</si>
  <si>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</si>
  <si>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</si>
  <si>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</si>
  <si>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</si>
  <si>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</si>
  <si>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</si>
  <si>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</si>
  <si>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</si>
  <si>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</si>
  <si>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</si>
  <si>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</si>
  <si>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</si>
  <si>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</si>
  <si>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</si>
  <si>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</si>
  <si>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</si>
  <si>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</si>
  <si>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</si>
  <si>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</si>
  <si>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</si>
  <si>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</si>
  <si>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</si>
  <si>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</si>
  <si>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</si>
  <si>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</si>
  <si>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</si>
  <si>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</si>
  <si>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</si>
  <si>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</si>
  <si>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</si>
  <si>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</si>
  <si>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</si>
  <si>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</si>
  <si>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</si>
  <si>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</si>
  <si>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</si>
  <si>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</si>
  <si>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</si>
  <si>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</si>
  <si>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</si>
  <si>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</si>
  <si>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</si>
  <si>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</si>
  <si>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</si>
  <si>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</si>
  <si>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</si>
  <si>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</si>
  <si>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</si>
  <si>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</si>
  <si>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</si>
  <si>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</si>
  <si>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</si>
  <si>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</si>
  <si>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</si>
  <si>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</si>
  <si>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</si>
  <si>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</si>
  <si>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</si>
  <si>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</si>
  <si>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</si>
  <si>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</si>
  <si>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</si>
  <si>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</si>
  <si>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</si>
  <si>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</si>
  <si>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</si>
  <si>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</si>
  <si>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</si>
  <si>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</si>
  <si>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</si>
  <si>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</si>
  <si>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</si>
  <si>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</si>
  <si>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</si>
  <si>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</si>
  <si>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</si>
  <si>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</si>
  <si>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</si>
  <si>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</si>
  <si>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</si>
  <si>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</si>
  <si>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</si>
  <si>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</si>
  <si>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</si>
  <si>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</si>
  <si>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</si>
  <si>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</si>
  <si>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</si>
  <si>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</si>
  <si>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</si>
  <si>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</si>
  <si>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</si>
  <si>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</si>
  <si>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</si>
  <si>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</si>
  <si>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</si>
  <si>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</si>
  <si>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</si>
  <si>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</si>
  <si>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</si>
  <si>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</si>
  <si>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</si>
  <si>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</si>
  <si>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</si>
  <si>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</si>
  <si>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</si>
  <si>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</si>
  <si>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</si>
  <si>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</si>
  <si>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</si>
  <si>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</si>
  <si>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</si>
  <si>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</si>
  <si>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</si>
  <si>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</si>
  <si>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</si>
  <si>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</si>
  <si>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</si>
  <si>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</si>
  <si>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</si>
  <si>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</si>
  <si>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</si>
  <si>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</si>
  <si>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</si>
  <si>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</si>
  <si>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</si>
  <si>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</si>
  <si>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</si>
  <si>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</si>
  <si>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</si>
  <si>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</si>
  <si>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</si>
  <si>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</si>
  <si>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</si>
  <si>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</si>
  <si>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</si>
  <si>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</si>
  <si>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</si>
  <si>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</si>
  <si>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</si>
  <si>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</si>
  <si>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</si>
  <si>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</si>
  <si>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</si>
  <si>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</si>
  <si>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</si>
  <si>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</si>
  <si>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</si>
  <si>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</si>
  <si>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</si>
  <si>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</si>
  <si>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</si>
  <si>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</si>
  <si>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</si>
  <si>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</si>
  <si>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</si>
  <si>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</si>
  <si>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</si>
  <si>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</si>
  <si>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</si>
  <si>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</si>
  <si>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</si>
  <si>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</si>
  <si>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</si>
  <si>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</si>
  <si>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</si>
  <si>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</si>
  <si>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</si>
  <si>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</si>
  <si>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</si>
  <si>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</si>
  <si>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</si>
  <si>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</si>
  <si>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</si>
  <si>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</si>
  <si>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</si>
  <si>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</si>
  <si>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</si>
  <si>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</si>
  <si>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</si>
  <si>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</si>
  <si>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</si>
  <si>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</si>
  <si>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</si>
  <si>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</si>
  <si>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</si>
  <si>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</si>
  <si>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</si>
  <si>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</si>
  <si>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</si>
  <si>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</si>
  <si>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</si>
  <si>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</si>
  <si>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</si>
  <si>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</si>
  <si>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</si>
  <si>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</si>
  <si>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</si>
  <si>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</si>
  <si>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</si>
  <si>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</si>
  <si>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</si>
  <si>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</si>
  <si>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</si>
  <si>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</si>
  <si>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</si>
  <si>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</si>
  <si>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</si>
  <si>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</si>
  <si>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</si>
  <si>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</si>
  <si>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</si>
  <si>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</si>
  <si>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</si>
  <si>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</si>
  <si>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</si>
  <si>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</si>
  <si>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</si>
  <si>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</si>
  <si>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</si>
  <si>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</si>
  <si>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</si>
  <si>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</si>
  <si>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</si>
  <si>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</si>
  <si>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</si>
  <si>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</si>
  <si>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</si>
  <si>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</si>
  <si>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</si>
  <si>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</si>
  <si>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</si>
  <si>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</si>
  <si>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</si>
  <si>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</si>
  <si>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</si>
  <si>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</si>
  <si>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</si>
  <si>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</si>
  <si>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</si>
  <si>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</si>
  <si>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</si>
  <si>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</si>
  <si>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</si>
  <si>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</si>
  <si>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</si>
  <si>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</si>
  <si>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</si>
  <si>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</si>
  <si>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</si>
  <si>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</si>
  <si>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</si>
  <si>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</si>
  <si>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</si>
  <si>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</si>
  <si>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</si>
  <si>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</si>
  <si>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</si>
  <si>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</si>
  <si>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</si>
  <si>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</si>
  <si>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</si>
  <si>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</si>
  <si>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</si>
  <si>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</si>
  <si>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</si>
  <si>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</si>
  <si>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</si>
  <si>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</si>
  <si>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</si>
  <si>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</si>
  <si>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</si>
  <si>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</si>
  <si>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</si>
  <si>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</si>
  <si>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</si>
  <si>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</si>
  <si>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</si>
  <si>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</si>
  <si>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</si>
  <si>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</si>
  <si>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</si>
  <si>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</si>
  <si>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</si>
  <si>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</si>
  <si>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</si>
  <si>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</si>
  <si>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</si>
  <si>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</si>
  <si>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</si>
  <si>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</si>
  <si>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</si>
  <si>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</si>
  <si>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</si>
  <si>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</si>
  <si>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</si>
  <si>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</si>
  <si>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</si>
  <si>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</si>
  <si>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</si>
  <si>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</si>
  <si>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</si>
  <si>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</si>
  <si>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</si>
  <si>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</si>
  <si>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</si>
  <si>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</si>
  <si>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</si>
  <si>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</si>
  <si>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</si>
  <si>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</si>
  <si>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</si>
  <si>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</si>
  <si>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</si>
  <si>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</si>
  <si>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</si>
  <si>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</si>
  <si>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</si>
  <si>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</si>
  <si>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</si>
  <si>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</si>
  <si>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</si>
  <si>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</si>
  <si>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</si>
  <si>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</si>
  <si>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</si>
  <si>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</si>
  <si>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</si>
  <si>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</si>
  <si>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</si>
  <si>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</si>
  <si>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</si>
  <si>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</si>
  <si>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</si>
  <si>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</si>
  <si>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</si>
  <si>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</si>
  <si>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</si>
  <si>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</si>
  <si>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</si>
  <si>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</si>
  <si>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</si>
  <si>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</si>
  <si>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</si>
  <si>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</si>
  <si>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</si>
  <si>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</si>
  <si>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</si>
  <si>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</si>
  <si>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</si>
  <si>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</si>
  <si>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</si>
  <si>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</si>
  <si>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</si>
  <si>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</si>
  <si>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</si>
  <si>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</si>
  <si>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</si>
  <si>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</si>
  <si>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</si>
  <si>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</si>
  <si>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</si>
  <si>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</si>
  <si>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</si>
  <si>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</si>
  <si>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</si>
  <si>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</si>
  <si>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</si>
  <si>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</si>
  <si>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</si>
  <si>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</si>
  <si>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</si>
  <si>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</si>
  <si>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</si>
  <si>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</si>
  <si>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</si>
  <si>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</si>
  <si>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</si>
  <si>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</si>
  <si>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</si>
  <si>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</si>
  <si>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</si>
  <si>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</si>
  <si>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</si>
  <si>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</si>
  <si>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</si>
  <si>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</si>
  <si>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</si>
  <si>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</si>
  <si>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</si>
  <si>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</si>
  <si>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</si>
  <si>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</si>
  <si>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</si>
  <si>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</si>
  <si>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</si>
  <si>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</si>
  <si>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</si>
  <si>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</si>
  <si>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</si>
  <si>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</si>
  <si>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</si>
  <si>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</si>
  <si>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</si>
  <si>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</si>
  <si>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</si>
  <si>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</si>
  <si>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</si>
  <si>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</si>
  <si>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</si>
  <si>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</si>
  <si>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</si>
  <si>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</si>
  <si>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</si>
  <si>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</si>
  <si>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</si>
  <si>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</si>
  <si>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</si>
  <si>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</si>
  <si>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</si>
  <si>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</si>
  <si>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</si>
  <si>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</si>
  <si>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</si>
  <si>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</si>
  <si>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</si>
  <si>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</si>
  <si>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</si>
  <si>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</si>
  <si>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</si>
  <si>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</si>
  <si>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</si>
  <si>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</si>
  <si>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</si>
  <si>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</si>
  <si>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</si>
  <si>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</si>
  <si>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</si>
  <si>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</si>
  <si>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</si>
  <si>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</si>
  <si>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</si>
  <si>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</si>
  <si>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</si>
  <si>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</si>
  <si>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</si>
  <si>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</si>
  <si>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</si>
  <si>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</si>
  <si>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</si>
  <si>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</si>
  <si>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</si>
  <si>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</si>
  <si>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</si>
  <si>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</si>
  <si>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</si>
  <si>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</si>
  <si>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</si>
  <si>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</si>
  <si>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</si>
  <si>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</si>
  <si>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</si>
  <si>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</si>
  <si>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</si>
  <si>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</si>
  <si>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</si>
  <si>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</si>
  <si>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</si>
  <si>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</si>
  <si>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</si>
  <si>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</si>
  <si>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</si>
  <si>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</si>
  <si>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</si>
  <si>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</si>
  <si>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</si>
  <si>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</si>
  <si>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</si>
  <si>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</si>
  <si>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</si>
  <si>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</si>
  <si>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</si>
  <si>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</si>
  <si>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</si>
  <si>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</si>
  <si>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</si>
  <si>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</si>
  <si>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</si>
  <si>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</si>
  <si>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</si>
  <si>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</si>
  <si>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</si>
  <si>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</si>
  <si>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</si>
  <si>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</si>
  <si>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</si>
  <si>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</si>
  <si>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</si>
  <si>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</si>
  <si>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</si>
  <si>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</si>
  <si>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</si>
  <si>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</si>
  <si>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</si>
  <si>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</si>
  <si>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</si>
  <si>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</si>
  <si>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</si>
  <si>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</si>
  <si>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</si>
  <si>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</si>
  <si>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</si>
  <si>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</si>
  <si>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</si>
  <si>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</si>
  <si>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</si>
  <si>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</si>
  <si>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</si>
  <si>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</si>
  <si>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</si>
  <si>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</si>
  <si>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</si>
  <si>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</si>
  <si>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</si>
  <si>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</si>
  <si>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</si>
  <si>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</si>
  <si>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</si>
  <si>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</si>
  <si>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</si>
  <si>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</si>
  <si>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</si>
  <si>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</si>
  <si>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</si>
  <si>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</si>
  <si>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</si>
  <si>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</si>
  <si>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</si>
  <si>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</si>
  <si>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</si>
  <si>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</si>
  <si>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</si>
  <si>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</si>
  <si>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</si>
  <si>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</si>
  <si>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</si>
  <si>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</si>
  <si>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</si>
  <si>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</si>
  <si>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</si>
  <si>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</si>
  <si>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</si>
  <si>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</si>
  <si>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</si>
  <si>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</si>
  <si>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</si>
  <si>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</si>
  <si>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</si>
  <si>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</si>
  <si>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</si>
  <si>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</si>
  <si>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</si>
  <si>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</si>
  <si>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</si>
  <si>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</si>
  <si>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</si>
  <si>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</si>
  <si>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</si>
  <si>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</si>
  <si>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</si>
  <si>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</si>
  <si>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</si>
  <si>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</si>
  <si>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</si>
  <si>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</si>
  <si>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</si>
  <si>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</si>
  <si>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</si>
  <si>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</si>
  <si>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</si>
  <si>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</si>
  <si>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</si>
  <si>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</si>
  <si>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</si>
  <si>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</si>
  <si>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</si>
  <si>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</si>
  <si>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</si>
  <si>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</si>
  <si>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</si>
  <si>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</si>
  <si>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</si>
  <si>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</si>
  <si>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</si>
  <si>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</si>
  <si>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</si>
  <si>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</si>
  <si>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</si>
  <si>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</si>
  <si>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</si>
  <si>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</si>
  <si>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</si>
  <si>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</si>
  <si>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</si>
  <si>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</si>
  <si>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</si>
  <si>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</si>
  <si>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</si>
  <si>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</si>
  <si>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</si>
  <si>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</si>
  <si>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</si>
  <si>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</si>
  <si>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</si>
  <si>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</si>
  <si>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</si>
  <si>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</si>
  <si>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</si>
  <si>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</si>
  <si>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</si>
  <si>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</si>
  <si>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</si>
  <si>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</si>
  <si>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</si>
  <si>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</si>
  <si>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</si>
  <si>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</si>
  <si>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</si>
  <si>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</si>
  <si>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</si>
  <si>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</si>
  <si>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</si>
  <si>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</si>
  <si>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</si>
  <si>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</si>
  <si>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</si>
  <si>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</si>
  <si>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</si>
  <si>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</si>
  <si>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</si>
  <si>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</si>
  <si>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</si>
  <si>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</si>
  <si>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</si>
  <si>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</si>
  <si>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</si>
  <si>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</si>
  <si>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</si>
  <si>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</si>
  <si>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</si>
  <si>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</si>
  <si>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</si>
  <si>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</si>
  <si>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</si>
  <si>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</si>
  <si>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</si>
  <si>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</si>
  <si>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</si>
  <si>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</si>
  <si>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</si>
  <si>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</si>
  <si>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</si>
  <si>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</si>
  <si>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</si>
  <si>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</si>
  <si>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</si>
  <si>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</si>
  <si>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</si>
  <si>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</si>
  <si>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</si>
  <si>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</si>
  <si>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</si>
  <si>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</si>
  <si>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</si>
  <si>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</si>
  <si>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</si>
  <si>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</si>
  <si>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</si>
  <si>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</si>
  <si>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</si>
  <si>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</si>
  <si>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</si>
  <si>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</si>
  <si>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</si>
  <si>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</si>
  <si>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</si>
  <si>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</si>
  <si>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</si>
  <si>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</si>
  <si>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</si>
  <si>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</si>
  <si>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</si>
  <si>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</si>
  <si>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</si>
  <si>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</si>
  <si>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</si>
  <si>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</si>
  <si>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</si>
  <si>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</si>
  <si>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</si>
  <si>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</si>
  <si>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</si>
  <si>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</si>
  <si>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</si>
  <si>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</si>
  <si>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</si>
  <si>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</si>
  <si>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</si>
  <si>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</si>
  <si>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</si>
  <si>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</si>
  <si>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</si>
  <si>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</si>
  <si>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</si>
  <si>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</si>
  <si>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</si>
  <si>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</si>
  <si>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</si>
  <si>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</si>
  <si>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</si>
  <si>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</si>
  <si>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</si>
  <si>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</si>
  <si>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</si>
  <si>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</si>
  <si>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</si>
  <si>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</si>
  <si>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</si>
  <si>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</si>
  <si>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</si>
  <si>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</si>
  <si>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</si>
  <si>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</si>
  <si>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</si>
  <si>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</si>
  <si>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</si>
  <si>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</si>
  <si>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</si>
  <si>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</si>
  <si>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</si>
  <si>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</si>
  <si>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</si>
  <si>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</si>
  <si>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</si>
  <si>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</si>
  <si>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</si>
  <si>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</si>
  <si>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</si>
  <si>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</si>
  <si>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</si>
  <si>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</si>
  <si>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</si>
  <si>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</si>
  <si>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</si>
  <si>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</si>
  <si>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</si>
  <si>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</si>
  <si>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</si>
  <si>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</si>
  <si>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</si>
  <si>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</si>
  <si>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</si>
  <si>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</si>
  <si>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</si>
  <si>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</si>
  <si>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</si>
  <si>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</si>
  <si>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</si>
  <si>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</si>
  <si>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</si>
  <si>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</si>
  <si>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</si>
  <si>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</si>
  <si>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</si>
  <si>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</si>
  <si>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</si>
  <si>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</si>
  <si>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</si>
  <si>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</si>
  <si>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</si>
  <si>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</si>
  <si>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</si>
  <si>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</si>
  <si>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</si>
  <si>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</si>
  <si>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</si>
  <si>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</si>
  <si>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</si>
  <si>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</si>
  <si>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</si>
  <si>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</si>
  <si>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</si>
  <si>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</si>
  <si>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</si>
  <si>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</si>
  <si>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</si>
  <si>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</si>
  <si>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</si>
  <si>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</si>
  <si>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</si>
  <si>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</si>
  <si>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</si>
  <si>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</si>
  <si>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</si>
  <si>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</si>
  <si>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</si>
  <si>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</si>
  <si>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</si>
  <si>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</si>
  <si>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</si>
  <si>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</si>
  <si>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</si>
  <si>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</si>
  <si>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</si>
  <si>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</si>
  <si>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</si>
  <si>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</si>
  <si>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</si>
  <si>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</si>
  <si>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</si>
  <si>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</si>
  <si>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</si>
  <si>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</si>
  <si>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</si>
  <si>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</si>
  <si>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</si>
  <si>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</si>
  <si>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</si>
  <si>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</si>
  <si>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</si>
  <si>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</si>
  <si>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</si>
  <si>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</si>
  <si>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</si>
  <si>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</si>
  <si>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</si>
  <si>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</si>
  <si>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</si>
  <si>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</si>
  <si>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</si>
  <si>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</si>
  <si>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</si>
  <si>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</si>
  <si>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</si>
  <si>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</si>
  <si>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</si>
  <si>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</si>
  <si>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</si>
  <si>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</si>
  <si>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</si>
  <si>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</si>
  <si>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</si>
  <si>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</si>
  <si>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</si>
  <si>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</si>
  <si>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</si>
  <si>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</si>
  <si>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</si>
  <si>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</si>
  <si>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</si>
  <si>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</si>
  <si>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</si>
  <si>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</si>
  <si>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</si>
  <si>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</si>
  <si>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</si>
  <si>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</si>
  <si>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</si>
  <si>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</si>
  <si>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</si>
  <si>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</si>
  <si>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</si>
  <si>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</si>
  <si>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</si>
  <si>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</si>
  <si>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</si>
  <si>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</si>
  <si>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</si>
  <si>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</si>
  <si>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</si>
  <si>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</si>
  <si>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</si>
  <si>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</si>
  <si>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</si>
  <si>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</si>
  <si>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</si>
  <si>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</si>
  <si>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</si>
  <si>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</si>
  <si>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</si>
  <si>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</si>
  <si>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</si>
  <si>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</si>
  <si>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</si>
  <si>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</si>
  <si>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</si>
  <si>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</si>
  <si>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</si>
  <si>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</si>
  <si>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</si>
  <si>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</si>
  <si>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</si>
  <si>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</si>
  <si>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</si>
  <si>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</si>
  <si>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</si>
  <si>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</si>
  <si>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</si>
  <si>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</si>
  <si>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</si>
  <si>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</si>
  <si>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</si>
  <si>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</si>
  <si>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</si>
  <si>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</si>
  <si>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</si>
  <si>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</si>
  <si>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</si>
  <si>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</si>
  <si>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</si>
  <si>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</si>
  <si>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</si>
  <si>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</si>
  <si>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</si>
  <si>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</si>
  <si>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</si>
  <si>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</si>
  <si>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</si>
  <si>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</si>
  <si>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</si>
  <si>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</si>
  <si>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</si>
  <si>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</si>
  <si>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</si>
  <si>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</si>
  <si>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</si>
  <si>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</si>
  <si>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</si>
  <si>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</si>
  <si>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</si>
  <si>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</si>
  <si>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</si>
  <si>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</si>
  <si>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</si>
  <si>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</si>
  <si>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</si>
  <si>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</si>
  <si>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</si>
  <si>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</si>
  <si>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</si>
  <si>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</si>
  <si>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</si>
  <si>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</si>
  <si>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</si>
  <si>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</si>
  <si>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</si>
  <si>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</si>
  <si>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</si>
  <si>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</si>
  <si>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</si>
  <si>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</si>
  <si>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</si>
  <si>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</si>
  <si>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</si>
  <si>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</si>
  <si>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</si>
  <si>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</si>
  <si>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</si>
  <si>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</si>
  <si>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</si>
  <si>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</si>
  <si>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</si>
  <si>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</si>
  <si>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</si>
  <si>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</si>
  <si>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</si>
  <si>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</si>
  <si>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</si>
  <si>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</si>
  <si>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</si>
  <si>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</si>
  <si>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</si>
  <si>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</si>
  <si>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</si>
  <si>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</si>
  <si>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</si>
  <si>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</si>
  <si>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</si>
  <si>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</si>
  <si>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</si>
  <si>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</si>
  <si>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</si>
  <si>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</si>
  <si>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</si>
  <si>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</si>
  <si>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</si>
  <si>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</si>
  <si>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</si>
  <si>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</si>
  <si>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</si>
  <si>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</si>
  <si>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</si>
  <si>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</si>
  <si>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</si>
  <si>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</si>
  <si>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</si>
  <si>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</si>
  <si>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</si>
  <si>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</si>
  <si>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</si>
  <si>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</si>
  <si>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</si>
  <si>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</si>
  <si>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</si>
  <si>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</si>
  <si>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</si>
  <si>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</si>
  <si>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</si>
  <si>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</si>
  <si>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</si>
  <si>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</si>
  <si>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</si>
  <si>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</si>
  <si>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</si>
  <si>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</si>
  <si>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</si>
  <si>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</si>
  <si>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</si>
  <si>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</si>
  <si>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</si>
  <si>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</si>
  <si>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</si>
  <si>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</si>
  <si>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</si>
  <si>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</si>
  <si>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</si>
  <si>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</si>
  <si>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</si>
  <si>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</si>
  <si>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</si>
  <si>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</si>
  <si>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</si>
  <si>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</si>
  <si>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</si>
  <si>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</si>
  <si>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</si>
  <si>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</si>
  <si>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</si>
  <si>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</si>
  <si>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</si>
  <si>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</si>
  <si>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</si>
  <si>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</si>
  <si>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</si>
  <si>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</si>
  <si>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</si>
  <si>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</si>
  <si>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</si>
  <si>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</si>
  <si>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</si>
  <si>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</si>
  <si>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</si>
  <si>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</si>
  <si>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</si>
  <si>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</si>
  <si>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</si>
  <si>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</si>
  <si>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</si>
  <si>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</si>
  <si>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</si>
  <si>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</si>
  <si>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</si>
  <si>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</si>
  <si>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</si>
  <si>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</si>
  <si>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</si>
  <si>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</si>
  <si>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</si>
  <si>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</si>
  <si>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</si>
  <si>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</si>
  <si>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</si>
  <si>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</si>
  <si>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</si>
  <si>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</si>
  <si>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</si>
  <si>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</si>
  <si>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</si>
  <si>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</si>
  <si>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</si>
  <si>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</si>
  <si>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</si>
  <si>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</si>
  <si>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</si>
  <si>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</si>
  <si>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</si>
  <si>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</si>
  <si>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</si>
  <si>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</si>
  <si>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</si>
  <si>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</si>
  <si>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</si>
  <si>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</si>
  <si>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</si>
  <si>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</si>
  <si>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</si>
  <si>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</si>
  <si>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</si>
  <si>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</si>
  <si>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</si>
  <si>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</si>
  <si>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</si>
  <si>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</si>
  <si>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</si>
  <si>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</si>
  <si>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</si>
  <si>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</si>
  <si>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</si>
  <si>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</si>
  <si>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</si>
  <si>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</si>
  <si>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</si>
  <si>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</si>
  <si>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</si>
  <si>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</si>
  <si>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</si>
  <si>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</si>
  <si>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</si>
  <si>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</si>
  <si>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</si>
  <si>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</si>
  <si>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</si>
  <si>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</si>
  <si>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</si>
  <si>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</si>
  <si>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</si>
  <si>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</si>
  <si>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</si>
  <si>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</si>
  <si>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</si>
  <si>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</si>
  <si>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</si>
  <si>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</si>
  <si>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</si>
  <si>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</si>
  <si>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</si>
  <si>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</si>
  <si>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</si>
  <si>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</si>
  <si>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</si>
  <si>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</si>
  <si>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</si>
  <si>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</si>
  <si>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</si>
  <si>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</si>
  <si>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</si>
  <si>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</si>
  <si>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</si>
  <si>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</si>
  <si>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</si>
  <si>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</si>
  <si>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</si>
  <si>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</si>
  <si>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</si>
  <si>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</si>
  <si>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</si>
  <si>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</si>
  <si>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</si>
  <si>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</si>
  <si>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</si>
  <si>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</si>
  <si>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</si>
  <si>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</si>
  <si>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</si>
  <si>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</si>
  <si>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</si>
  <si>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</si>
  <si>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</si>
  <si>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</si>
  <si>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</si>
  <si>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</si>
  <si>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</si>
  <si>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</si>
  <si>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</si>
  <si>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</si>
  <si>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</si>
  <si>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</si>
  <si>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</si>
  <si>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</si>
  <si>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</si>
  <si>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</si>
  <si>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</si>
  <si>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</si>
  <si>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</si>
  <si>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</si>
  <si>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</si>
  <si>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</si>
  <si>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</si>
  <si>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</si>
  <si>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</si>
  <si>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</si>
  <si>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</si>
  <si>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</si>
  <si>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</si>
  <si>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</si>
  <si>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</si>
  <si>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</si>
  <si>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</si>
  <si>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</si>
  <si>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</si>
  <si>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</si>
  <si>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</si>
  <si>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</si>
  <si>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</si>
  <si>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</si>
  <si>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</si>
  <si>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</si>
  <si>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</si>
  <si>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</si>
  <si>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</si>
  <si>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</si>
  <si>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</si>
  <si>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</si>
  <si>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</si>
  <si>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</si>
  <si>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</si>
  <si>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</si>
  <si>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</si>
  <si>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</si>
  <si>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</si>
  <si>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</si>
  <si>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</si>
  <si>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</si>
  <si>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</si>
  <si>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</si>
  <si>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</si>
  <si>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</si>
  <si>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</si>
  <si>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</si>
  <si>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</si>
  <si>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</si>
  <si>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</si>
  <si>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</si>
  <si>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</si>
  <si>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</si>
  <si>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</si>
  <si>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</si>
  <si>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</si>
  <si>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</si>
  <si>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</si>
  <si>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</si>
  <si>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</si>
  <si>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</si>
  <si>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</si>
  <si>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</si>
  <si>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</si>
  <si>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</si>
  <si>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</si>
  <si>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</si>
  <si>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</si>
  <si>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</si>
  <si>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</si>
  <si>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</si>
  <si>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</si>
  <si>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</si>
  <si>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</si>
  <si>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</si>
  <si>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</si>
  <si>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</si>
  <si>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</si>
  <si>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</si>
  <si>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</si>
  <si>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</si>
  <si>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</si>
  <si>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</si>
  <si>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</si>
  <si>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</si>
  <si>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</si>
  <si>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</si>
  <si>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</si>
  <si>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</si>
  <si>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</si>
  <si>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</si>
  <si>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</si>
  <si>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</si>
  <si>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</si>
  <si>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</si>
  <si>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</si>
  <si>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</si>
  <si>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</si>
  <si>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</si>
  <si>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</si>
  <si>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</si>
  <si>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</si>
  <si>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</si>
  <si>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</si>
  <si>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</si>
  <si>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</si>
  <si>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</si>
  <si>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</si>
  <si>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</si>
  <si>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</si>
  <si>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</si>
  <si>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</si>
  <si>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</si>
  <si>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</si>
  <si>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</si>
  <si>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</si>
  <si>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</si>
  <si>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</si>
  <si>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</si>
  <si>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</si>
  <si>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</si>
  <si>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</si>
  <si>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</si>
  <si>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</si>
  <si>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</si>
  <si>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</si>
  <si>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</si>
  <si>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</si>
  <si>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</si>
  <si>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</si>
  <si>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</si>
  <si>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</si>
  <si>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</si>
  <si>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</si>
  <si>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</si>
  <si>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</si>
  <si>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</si>
  <si>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</si>
  <si>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</si>
  <si>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</si>
  <si>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</si>
  <si>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</si>
  <si>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</si>
  <si>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</si>
  <si>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</si>
  <si>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</si>
  <si>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</si>
  <si>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</si>
  <si>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</si>
  <si>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</si>
  <si>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</si>
  <si>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</si>
  <si>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</si>
  <si>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</si>
  <si>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</si>
  <si>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</si>
  <si>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</si>
  <si>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</si>
  <si>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</si>
  <si>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</si>
  <si>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</si>
  <si>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</si>
  <si>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</si>
  <si>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</si>
  <si>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</si>
  <si>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</si>
  <si>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</si>
  <si>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</si>
  <si>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</si>
  <si>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</si>
  <si>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</si>
  <si>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</si>
  <si>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</si>
  <si>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</si>
  <si>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</si>
  <si>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</si>
  <si>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</si>
  <si>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</si>
  <si>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</si>
  <si>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</si>
  <si>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</si>
  <si>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</si>
  <si>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</si>
  <si>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</si>
  <si>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</si>
  <si>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</si>
  <si>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</si>
  <si>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</si>
  <si>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</si>
  <si>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</si>
  <si>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</si>
  <si>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</si>
  <si>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</si>
  <si>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</si>
  <si>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</si>
  <si>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</si>
  <si>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</si>
  <si>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</si>
  <si>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</si>
  <si>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</si>
  <si>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</si>
  <si>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</si>
  <si>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</si>
  <si>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</si>
  <si>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</si>
  <si>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</si>
  <si>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</si>
  <si>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</si>
  <si>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</si>
  <si>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</si>
  <si>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</si>
  <si>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</si>
  <si>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</si>
  <si>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</si>
  <si>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</si>
  <si>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</si>
  <si>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</si>
  <si>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</si>
  <si>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</si>
  <si>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</si>
  <si>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</si>
  <si>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</si>
  <si>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</si>
  <si>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</si>
  <si>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</si>
  <si>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</si>
  <si>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</si>
  <si>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</si>
  <si>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</si>
  <si>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</si>
  <si>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</si>
  <si>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</si>
  <si>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</si>
  <si>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</si>
  <si>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</si>
  <si>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</si>
  <si>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</si>
  <si>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</si>
  <si>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</si>
  <si>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</si>
  <si>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</si>
  <si>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</si>
  <si>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</si>
  <si>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</si>
  <si>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</si>
  <si>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</si>
  <si>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</si>
  <si>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</si>
  <si>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</si>
  <si>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</si>
  <si>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</si>
  <si>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</si>
  <si>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</si>
  <si>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</si>
  <si>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</si>
  <si>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</si>
  <si>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</si>
  <si>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</si>
  <si>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</si>
  <si>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</si>
  <si>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</si>
  <si>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</si>
  <si>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</si>
  <si>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</si>
  <si>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</si>
  <si>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</si>
  <si>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</si>
  <si>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</si>
  <si>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</si>
  <si>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</si>
  <si>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</si>
  <si>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</si>
  <si>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</si>
  <si>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</si>
  <si>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</si>
  <si>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</si>
  <si>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</si>
  <si>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</si>
  <si>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</si>
  <si>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</si>
  <si>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</si>
  <si>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</si>
  <si>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</si>
  <si>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</si>
  <si>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</si>
  <si>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</si>
  <si>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</si>
  <si>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</si>
  <si>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</si>
  <si>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</si>
  <si>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</si>
  <si>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</si>
  <si>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</si>
  <si>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</si>
  <si>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</si>
  <si>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</si>
  <si>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</si>
  <si>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</si>
  <si>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</si>
  <si>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</si>
  <si>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</si>
  <si>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</si>
  <si>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</si>
  <si>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</si>
  <si>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</si>
  <si>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</si>
  <si>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</si>
  <si>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</si>
  <si>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</si>
  <si>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</si>
  <si>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</si>
  <si>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</si>
  <si>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</si>
  <si>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</si>
  <si>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</si>
  <si>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</si>
  <si>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</si>
  <si>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</si>
  <si>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</si>
  <si>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</si>
  <si>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</si>
  <si>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</si>
  <si>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</si>
  <si>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</si>
  <si>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</si>
  <si>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</si>
  <si>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</si>
  <si>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</si>
  <si>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</si>
  <si>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</si>
  <si>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</si>
  <si>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</si>
  <si>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</si>
  <si>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</si>
  <si>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</si>
  <si>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</si>
  <si>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</si>
  <si>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</si>
  <si>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</si>
  <si>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</si>
  <si>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</si>
  <si>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</si>
  <si>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</si>
  <si>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</si>
  <si>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</si>
  <si>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</si>
  <si>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</si>
  <si>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</si>
  <si>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</si>
  <si>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</si>
  <si>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</si>
  <si>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</si>
  <si>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</si>
  <si>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</si>
  <si>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</si>
  <si>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</si>
  <si>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</si>
  <si>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</si>
  <si>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</si>
  <si>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</si>
  <si>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</si>
  <si>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</si>
  <si>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</si>
  <si>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</si>
  <si>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</si>
  <si>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</si>
  <si>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</si>
  <si>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</si>
  <si>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</si>
  <si>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</si>
  <si>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</si>
  <si>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</si>
  <si>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</si>
  <si>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</si>
  <si>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</si>
  <si>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</si>
  <si>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</si>
  <si>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</si>
  <si>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</si>
  <si>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</si>
  <si>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</si>
  <si>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</si>
  <si>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</si>
  <si>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</si>
  <si>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</si>
  <si>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</si>
  <si>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</si>
  <si>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</si>
  <si>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</si>
  <si>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</si>
  <si>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</si>
  <si>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</si>
  <si>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</si>
  <si>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</si>
  <si>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</si>
  <si>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</si>
  <si>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</si>
  <si>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</si>
  <si>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</si>
  <si>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</si>
  <si>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</si>
  <si>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</si>
  <si>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</si>
  <si>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</si>
  <si>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</si>
  <si>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</si>
  <si>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</si>
  <si>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</si>
  <si>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</si>
  <si>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</si>
  <si>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</si>
  <si>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</si>
  <si>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</si>
  <si>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</si>
  <si>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</si>
  <si>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</si>
  <si>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</si>
  <si>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</si>
  <si>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</si>
  <si>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</si>
  <si>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</si>
  <si>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</si>
  <si>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</si>
  <si>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</si>
  <si>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</si>
  <si>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</si>
  <si>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</si>
  <si>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</si>
  <si>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</si>
  <si>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</si>
  <si>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</si>
  <si>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</si>
  <si>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</si>
  <si>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</si>
  <si>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</si>
  <si>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</si>
  <si>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</si>
  <si>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</si>
  <si>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</si>
  <si>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</si>
  <si>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</si>
  <si>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</si>
  <si>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</si>
  <si>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</si>
  <si>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</si>
  <si>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</si>
  <si>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</si>
  <si>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</si>
  <si>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</si>
  <si>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</si>
  <si>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</si>
  <si>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</si>
  <si>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</si>
  <si>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</si>
  <si>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</si>
  <si>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</si>
  <si>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</si>
  <si>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</si>
  <si>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</si>
  <si>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</si>
  <si>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</si>
  <si>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</si>
  <si>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</si>
  <si>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</si>
  <si>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</si>
  <si>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</si>
  <si>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</si>
  <si>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</si>
  <si>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</si>
  <si>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</si>
  <si>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</si>
  <si>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</si>
  <si>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</si>
  <si>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</si>
  <si>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</si>
  <si>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</si>
  <si>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</si>
  <si>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</si>
  <si>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</si>
  <si>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</si>
  <si>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</si>
  <si>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</si>
  <si>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</si>
  <si>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</si>
  <si>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</si>
  <si>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</si>
  <si>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</si>
  <si>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</si>
  <si>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</si>
  <si>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</si>
  <si>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</si>
  <si>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</si>
  <si>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</si>
  <si>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</si>
  <si>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</si>
  <si>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</si>
  <si>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</si>
  <si>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</si>
  <si>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</si>
  <si>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</si>
  <si>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</si>
  <si>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</si>
  <si>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</si>
  <si>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</si>
  <si>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</si>
  <si>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</si>
  <si>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</si>
  <si>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</si>
  <si>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</si>
  <si>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</si>
  <si>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</si>
  <si>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</si>
  <si>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</si>
  <si>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</si>
  <si>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</si>
  <si>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</si>
  <si>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</si>
  <si>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</si>
  <si>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</si>
  <si>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</si>
  <si>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</si>
  <si>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</si>
  <si>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</si>
  <si>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</si>
  <si>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</si>
  <si>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</si>
  <si>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</si>
  <si>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</si>
  <si>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</si>
  <si>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</si>
  <si>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</si>
  <si>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</si>
  <si>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</si>
  <si>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</si>
  <si>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</si>
  <si>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</si>
  <si>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</si>
  <si>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</si>
  <si>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</si>
  <si>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</si>
  <si>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</si>
  <si>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</si>
  <si>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</si>
  <si>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</si>
  <si>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</si>
  <si>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</si>
  <si>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</si>
  <si>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</si>
  <si>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</si>
  <si>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</si>
  <si>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</si>
  <si>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</si>
  <si>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</si>
  <si>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</si>
  <si>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</si>
  <si>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</si>
  <si>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</si>
  <si>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</si>
  <si>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</si>
  <si>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</si>
  <si>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</si>
  <si>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</si>
  <si>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</si>
  <si>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</si>
  <si>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</si>
  <si>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</si>
  <si>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</si>
  <si>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</si>
  <si>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</si>
  <si>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</si>
  <si>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</si>
  <si>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</si>
  <si>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</si>
  <si>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</si>
  <si>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</si>
  <si>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</si>
  <si>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</si>
  <si>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</si>
  <si>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</si>
  <si>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</si>
  <si>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</si>
  <si>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</si>
  <si>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</si>
  <si>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</si>
  <si>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</si>
  <si>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</si>
  <si>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</si>
  <si>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</si>
  <si>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</si>
  <si>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</si>
  <si>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</si>
  <si>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</si>
  <si>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</si>
  <si>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</si>
  <si>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</si>
  <si>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</si>
  <si>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</si>
  <si>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</si>
  <si>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</si>
  <si>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</si>
  <si>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</si>
  <si>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</si>
  <si>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</si>
  <si>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</si>
  <si>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</si>
  <si>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</si>
  <si>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</si>
  <si>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</si>
  <si>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</si>
  <si>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</si>
  <si>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</si>
  <si>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</si>
  <si>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</si>
  <si>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</si>
  <si>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</si>
  <si>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</si>
  <si>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</si>
  <si>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</si>
  <si>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</si>
  <si>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</si>
  <si>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</si>
  <si>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</si>
  <si>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</si>
  <si>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</si>
  <si>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</si>
  <si>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</si>
  <si>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</si>
  <si>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</si>
  <si>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</si>
  <si>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</si>
  <si>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</si>
  <si>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</si>
  <si>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</si>
  <si>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</si>
  <si>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</si>
  <si>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</si>
  <si>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</si>
  <si>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</si>
  <si>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</si>
  <si>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</si>
  <si>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</si>
  <si>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</si>
  <si>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</si>
  <si>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</si>
  <si>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</si>
  <si>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</si>
  <si>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</si>
  <si>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</si>
  <si>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</si>
  <si>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</si>
  <si>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</si>
  <si>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</si>
  <si>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</si>
  <si>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</si>
  <si>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</si>
  <si>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</si>
  <si>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</si>
  <si>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</si>
  <si>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</si>
  <si>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</si>
  <si>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</si>
  <si>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</si>
  <si>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</si>
  <si>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</si>
  <si>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</si>
  <si>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</si>
  <si>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</si>
  <si>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</si>
  <si>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</si>
  <si>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</si>
  <si>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</si>
  <si>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</si>
  <si>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</si>
  <si>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</si>
  <si>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</si>
  <si>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</si>
  <si>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</si>
  <si>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</si>
  <si>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</si>
  <si>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</si>
  <si>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</si>
  <si>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</si>
  <si>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</si>
  <si>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</si>
  <si>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</si>
  <si>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</si>
  <si>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</si>
  <si>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</si>
  <si>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</si>
  <si>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</si>
  <si>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</si>
  <si>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</si>
  <si>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</si>
  <si>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</si>
  <si>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</si>
  <si>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</si>
  <si>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</si>
  <si>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</si>
  <si>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</si>
  <si>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</si>
  <si>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</si>
  <si>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</si>
  <si>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</si>
  <si>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</si>
  <si>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</si>
  <si>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</si>
  <si>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</si>
  <si>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</si>
  <si>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</si>
  <si>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</si>
  <si>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</si>
  <si>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</si>
  <si>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</si>
  <si>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</si>
  <si>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</si>
  <si>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</si>
  <si>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</si>
  <si>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</si>
  <si>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</si>
  <si>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</si>
  <si>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</si>
  <si>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</si>
  <si>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</si>
  <si>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</si>
  <si>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</si>
  <si>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</si>
  <si>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</si>
  <si>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</si>
  <si>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</si>
  <si>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</si>
  <si>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</si>
  <si>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</si>
  <si>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</si>
  <si>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</si>
  <si>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</si>
  <si>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</si>
  <si>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</si>
  <si>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</si>
  <si>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</si>
  <si>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</si>
  <si>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</si>
  <si>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</si>
  <si>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</si>
  <si>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</si>
  <si>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</si>
  <si>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</si>
  <si>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</si>
  <si>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</si>
  <si>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</si>
  <si>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</si>
  <si>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</si>
  <si>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</si>
  <si>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</si>
  <si>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</si>
  <si>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</si>
  <si>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</si>
  <si>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</si>
  <si>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</si>
  <si>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</si>
  <si>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</si>
  <si>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</si>
  <si>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</si>
  <si>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</si>
  <si>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</si>
  <si>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</si>
  <si>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</si>
  <si>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</si>
  <si>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</si>
  <si>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</si>
  <si>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</si>
  <si>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</si>
  <si>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</si>
  <si>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</si>
  <si>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</si>
  <si>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</si>
  <si>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</si>
  <si>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</si>
  <si>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</si>
  <si>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</si>
  <si>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</si>
  <si>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</si>
  <si>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</si>
  <si>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</si>
  <si>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</si>
  <si>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</si>
  <si>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</si>
  <si>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</si>
  <si>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</si>
  <si>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</si>
  <si>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</si>
  <si>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</si>
  <si>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</si>
  <si>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</si>
  <si>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</si>
  <si>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</si>
  <si>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</si>
  <si>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</si>
  <si>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</si>
  <si>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</si>
  <si>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</si>
  <si>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</si>
  <si>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</si>
  <si>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</si>
  <si>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</si>
  <si>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</si>
  <si>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</si>
  <si>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</si>
  <si>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</si>
  <si>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</si>
  <si>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</si>
  <si>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</si>
  <si>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</si>
  <si>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</si>
  <si>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</si>
  <si>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</si>
  <si>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</si>
  <si>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</si>
  <si>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</si>
  <si>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</si>
  <si>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</si>
  <si>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</si>
  <si>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</si>
  <si>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</si>
  <si>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</si>
  <si>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</si>
  <si>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</si>
  <si>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</si>
  <si>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</si>
  <si>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</si>
  <si>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</si>
  <si>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</si>
  <si>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</si>
  <si>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</si>
  <si>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</si>
  <si>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</si>
  <si>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</si>
  <si>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</si>
  <si>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</si>
  <si>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</si>
  <si>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</si>
  <si>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</si>
  <si>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</si>
  <si>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</si>
  <si>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</si>
  <si>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</si>
  <si>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</si>
  <si>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</si>
  <si>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</si>
  <si>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</si>
  <si>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</si>
  <si>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</si>
  <si>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</si>
  <si>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</si>
  <si>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</si>
  <si>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</si>
  <si>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</si>
  <si>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</si>
  <si>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</si>
  <si>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</si>
  <si>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</si>
  <si>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</si>
  <si>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</si>
  <si>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</si>
  <si>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</si>
  <si>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</si>
  <si>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</si>
  <si>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</si>
  <si>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</si>
  <si>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</si>
  <si>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</si>
  <si>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</si>
  <si>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</si>
  <si>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</si>
  <si>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</si>
  <si>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</si>
  <si>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</si>
  <si>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</si>
  <si>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</si>
  <si>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</si>
  <si>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</si>
  <si>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</si>
  <si>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</si>
  <si>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</si>
  <si>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</si>
  <si>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</si>
  <si>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</si>
  <si>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</si>
  <si>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</si>
  <si>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</si>
  <si>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</si>
  <si>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</si>
  <si>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</si>
  <si>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</si>
  <si>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</si>
  <si>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</si>
  <si>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</si>
  <si>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</si>
  <si>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</si>
  <si>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</si>
  <si>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</si>
  <si>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</si>
  <si>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</si>
  <si>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</si>
  <si>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</si>
  <si>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</si>
  <si>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</si>
  <si>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</si>
  <si>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</si>
  <si>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</si>
  <si>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</si>
  <si>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</si>
  <si>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</si>
  <si>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</si>
  <si>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</si>
  <si>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</si>
  <si>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</si>
  <si>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</si>
  <si>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</si>
  <si>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</si>
  <si>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</si>
  <si>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</si>
  <si>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</si>
  <si>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</si>
  <si>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</si>
  <si>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</si>
  <si>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</si>
  <si>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</si>
  <si>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</si>
  <si>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</si>
  <si>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</si>
  <si>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</si>
  <si>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</si>
  <si>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</si>
  <si>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</si>
  <si>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</si>
  <si>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</si>
  <si>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</si>
  <si>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</si>
  <si>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</si>
  <si>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</si>
  <si>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</si>
  <si>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</si>
  <si>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</si>
  <si>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</si>
  <si>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</si>
  <si>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</si>
  <si>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</si>
  <si>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</si>
  <si>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</si>
  <si>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</si>
  <si>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</si>
  <si>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</si>
  <si>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</si>
  <si>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</si>
  <si>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</si>
  <si>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</si>
  <si>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</si>
  <si>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</si>
  <si>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</si>
  <si>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</si>
  <si>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</si>
  <si>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</si>
  <si>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</si>
  <si>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</si>
  <si>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</si>
  <si>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</si>
  <si>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</si>
  <si>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</si>
  <si>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</si>
  <si>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</si>
  <si>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</si>
  <si>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</si>
  <si>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</si>
  <si>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</si>
  <si>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</si>
  <si>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</si>
  <si>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</si>
  <si>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</si>
  <si>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</si>
  <si>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</si>
  <si>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</si>
  <si>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</si>
  <si>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</si>
  <si>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</si>
  <si>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</si>
  <si>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</si>
  <si>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</si>
  <si>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</si>
  <si>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</si>
  <si>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</si>
  <si>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</si>
  <si>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</si>
  <si>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</si>
  <si>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</si>
  <si>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</si>
  <si>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</si>
  <si>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</si>
  <si>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</si>
  <si>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</si>
  <si>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</si>
  <si>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</si>
  <si>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</si>
  <si>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</si>
  <si>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</si>
  <si>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</si>
  <si>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</si>
  <si>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</si>
  <si>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</si>
  <si>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</si>
  <si>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</si>
  <si>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</si>
  <si>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</si>
  <si>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</si>
  <si>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</si>
  <si>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</si>
  <si>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</si>
  <si>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</si>
  <si>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</si>
  <si>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</si>
  <si>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</si>
  <si>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</si>
  <si>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</si>
  <si>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</si>
  <si>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</si>
  <si>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</si>
  <si>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</si>
  <si>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</si>
  <si>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</si>
  <si>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</si>
  <si>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</si>
  <si>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</si>
  <si>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</si>
  <si>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</si>
  <si>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</si>
  <si>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</si>
  <si>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</si>
  <si>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</si>
  <si>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</si>
  <si>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</si>
  <si>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</si>
  <si>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</si>
  <si>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</si>
  <si>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</si>
  <si>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</si>
  <si>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</si>
  <si>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</si>
  <si>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</si>
  <si>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</si>
  <si>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</si>
  <si>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</si>
  <si>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</si>
  <si>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</si>
  <si>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</si>
  <si>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</si>
  <si>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</si>
  <si>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</si>
  <si>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</si>
  <si>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</si>
  <si>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</si>
  <si>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</si>
  <si>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</si>
  <si>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</si>
  <si>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</si>
  <si>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</si>
  <si>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</si>
  <si>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</si>
  <si>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</si>
  <si>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</si>
  <si>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</si>
  <si>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</si>
  <si>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</si>
  <si>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</si>
  <si>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</si>
  <si>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</si>
  <si>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</si>
  <si>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</si>
  <si>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</si>
  <si>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</si>
  <si>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</si>
  <si>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</si>
  <si>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</si>
  <si>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</si>
  <si>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</si>
  <si>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</si>
  <si>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</si>
  <si>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</si>
  <si>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</si>
  <si>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</si>
  <si>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</si>
  <si>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</si>
  <si>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</si>
  <si>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</si>
  <si>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</si>
  <si>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</si>
  <si>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</si>
  <si>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</si>
  <si>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</si>
  <si>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</si>
  <si>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</si>
  <si>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</si>
  <si>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</si>
  <si>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</si>
  <si>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</si>
  <si>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</si>
  <si>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</si>
  <si>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</si>
  <si>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</si>
  <si>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</si>
  <si>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</si>
  <si>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</si>
  <si>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</si>
  <si>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</si>
  <si>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</si>
  <si>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</si>
  <si>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</si>
  <si>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</si>
  <si>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</si>
  <si>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</si>
  <si>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</si>
  <si>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</si>
  <si>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</si>
  <si>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</si>
  <si>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</si>
  <si>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</si>
  <si>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</si>
  <si>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</si>
  <si>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</si>
  <si>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</si>
  <si>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</si>
  <si>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</si>
  <si>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</si>
  <si>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</si>
  <si>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</si>
  <si>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</si>
  <si>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</si>
  <si>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</si>
  <si>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</si>
  <si>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</si>
  <si>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</si>
  <si>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</si>
  <si>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</si>
  <si>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</si>
  <si>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</si>
  <si>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</si>
  <si>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</si>
  <si>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</si>
  <si>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</si>
  <si>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</si>
  <si>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</si>
  <si>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</si>
  <si>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</si>
  <si>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</si>
  <si>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</si>
  <si>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</si>
  <si>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</si>
  <si>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</si>
  <si>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</si>
  <si>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</si>
  <si>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</si>
  <si>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</si>
  <si>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</si>
  <si>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</si>
  <si>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</si>
  <si>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</si>
  <si>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</si>
  <si>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</si>
  <si>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</si>
  <si>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</si>
  <si>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</si>
  <si>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</si>
  <si>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</si>
  <si>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</si>
  <si>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</si>
  <si>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</si>
  <si>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</si>
  <si>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</si>
  <si>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</si>
  <si>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</si>
  <si>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</si>
  <si>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</si>
  <si>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</si>
  <si>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</si>
  <si>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</si>
  <si>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</si>
  <si>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</si>
  <si>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</si>
  <si>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</si>
  <si>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</si>
  <si>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</si>
  <si>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</si>
  <si>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</si>
  <si>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</si>
  <si>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</si>
  <si>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</si>
  <si>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</si>
  <si>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</si>
  <si>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</si>
  <si>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</si>
  <si>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</si>
  <si>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</si>
  <si>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</si>
  <si>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</si>
  <si>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</si>
  <si>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</si>
  <si>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</si>
  <si>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</si>
  <si>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</si>
  <si>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</si>
  <si>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</si>
  <si>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</si>
  <si>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</si>
  <si>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</si>
  <si>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</si>
  <si>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</si>
  <si>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</si>
  <si>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</si>
  <si>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</si>
  <si>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</si>
  <si>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</si>
  <si>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</si>
  <si>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</si>
  <si>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</si>
  <si>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</si>
  <si>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</si>
  <si>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</si>
  <si>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</si>
  <si>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</si>
  <si>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</si>
  <si>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</si>
  <si>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</si>
  <si>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</si>
  <si>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</si>
  <si>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</si>
  <si>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</si>
  <si>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</si>
  <si>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</si>
  <si>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</si>
  <si>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</si>
  <si>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</si>
  <si>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</si>
  <si>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</si>
  <si>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</si>
  <si>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</si>
  <si>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</si>
  <si>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</si>
  <si>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</si>
  <si>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</si>
  <si>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</si>
  <si>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</si>
  <si>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</si>
  <si>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</si>
  <si>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</si>
  <si>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</si>
  <si>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</si>
  <si>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</si>
  <si>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</si>
  <si>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</si>
  <si>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</si>
  <si>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</si>
  <si>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</si>
  <si>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</si>
  <si>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</si>
  <si>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</si>
  <si>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</si>
  <si>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</si>
  <si>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</si>
  <si>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</si>
  <si>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</si>
  <si>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</si>
  <si>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</si>
  <si>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</si>
  <si>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</si>
  <si>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</si>
  <si>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</si>
  <si>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</si>
  <si>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</si>
  <si>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</si>
  <si>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</si>
  <si>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</si>
  <si>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</si>
  <si>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</si>
  <si>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</si>
  <si>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</si>
  <si>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</si>
  <si>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</si>
  <si>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</si>
  <si>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</si>
  <si>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</si>
  <si>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</si>
  <si>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</si>
  <si>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</si>
  <si>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</si>
  <si>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</si>
  <si>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</si>
  <si>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</si>
  <si>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</si>
  <si>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</si>
  <si>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</si>
  <si>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</si>
  <si>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</si>
  <si>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</si>
  <si>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</si>
  <si>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</si>
  <si>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</si>
  <si>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</si>
  <si>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</si>
  <si>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</si>
  <si>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</si>
  <si>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</si>
  <si>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</si>
  <si>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</si>
  <si>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</si>
  <si>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</si>
  <si>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</si>
  <si>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</si>
  <si>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</si>
  <si>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</si>
  <si>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</si>
  <si>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</si>
  <si>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</si>
  <si>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</si>
  <si>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</si>
  <si>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</si>
  <si>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</si>
  <si>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</si>
  <si>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</si>
  <si>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</si>
  <si>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</si>
  <si>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</si>
  <si>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</si>
  <si>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</si>
  <si>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</si>
  <si>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</si>
  <si>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</si>
  <si>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</si>
  <si>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</si>
  <si>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</si>
  <si>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</si>
  <si>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</si>
  <si>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</si>
  <si>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</si>
  <si>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</si>
  <si>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</si>
  <si>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</si>
  <si>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</si>
  <si>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</si>
  <si>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</si>
  <si>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</si>
  <si>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</si>
  <si>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</si>
  <si>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</si>
  <si>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</si>
  <si>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</si>
  <si>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</si>
  <si>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</si>
  <si>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</si>
  <si>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</si>
  <si>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</si>
  <si>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</si>
  <si>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</si>
  <si>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</si>
  <si>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</si>
  <si>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</si>
  <si>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</si>
  <si>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</si>
  <si>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</si>
  <si>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</si>
  <si>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</si>
  <si>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</si>
  <si>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</si>
  <si>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</si>
  <si>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</si>
  <si>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</si>
  <si>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</si>
  <si>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</si>
  <si>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</si>
  <si>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</si>
  <si>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</si>
  <si>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</si>
  <si>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</si>
  <si>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</si>
  <si>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</si>
  <si>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</si>
  <si>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</si>
  <si>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</si>
  <si>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</si>
  <si>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</si>
  <si>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</si>
  <si>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</si>
  <si>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</si>
  <si>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</si>
  <si>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</si>
  <si>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</si>
  <si>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</si>
  <si>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</si>
  <si>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</si>
  <si>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</si>
  <si>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</si>
  <si>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</si>
  <si>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</si>
  <si>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</si>
  <si>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</si>
  <si>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</si>
  <si>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</si>
  <si>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</si>
  <si>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</si>
  <si>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</si>
  <si>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</si>
  <si>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</si>
  <si>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</si>
  <si>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</si>
  <si>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</si>
  <si>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</si>
  <si>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</si>
  <si>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</si>
  <si>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</si>
  <si>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</si>
  <si>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</si>
  <si>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</si>
  <si>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</si>
  <si>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</si>
  <si>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</si>
  <si>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</si>
  <si>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</si>
  <si>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</si>
  <si>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</si>
  <si>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</si>
  <si>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</si>
  <si>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</si>
  <si>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</si>
  <si>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</si>
  <si>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</si>
  <si>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</si>
  <si>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</si>
  <si>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</si>
  <si>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</si>
  <si>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</si>
  <si>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</si>
  <si>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</si>
  <si>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</si>
  <si>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</si>
  <si>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</si>
  <si>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</si>
  <si>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</si>
  <si>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</si>
  <si>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</si>
  <si>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</si>
  <si>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</si>
  <si>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</si>
  <si>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</si>
  <si>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</si>
  <si>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</si>
  <si>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</si>
  <si>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</si>
  <si>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</si>
  <si>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</si>
  <si>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</si>
  <si>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</si>
  <si>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</si>
  <si>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</si>
  <si>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</si>
  <si>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</si>
  <si>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</si>
  <si>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</si>
  <si>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</si>
  <si>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</si>
  <si>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</si>
  <si>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</si>
  <si>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</si>
  <si>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</si>
  <si>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</si>
  <si>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</si>
  <si>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</si>
  <si>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</si>
  <si>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</si>
  <si>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</si>
  <si>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</si>
  <si>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</si>
  <si>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</si>
  <si>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</si>
  <si>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</si>
  <si>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</si>
  <si>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</si>
  <si>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</si>
  <si>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</si>
  <si>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</si>
  <si>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</si>
  <si>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</si>
  <si>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</si>
  <si>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</si>
  <si>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</si>
  <si>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</si>
  <si>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</si>
  <si>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</si>
  <si>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</si>
  <si>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</si>
  <si>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</si>
  <si>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</si>
  <si>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</si>
  <si>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</si>
  <si>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</si>
  <si>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</si>
  <si>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</si>
  <si>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</si>
  <si>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</si>
  <si>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</si>
  <si>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</si>
  <si>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</si>
  <si>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</si>
  <si>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</si>
  <si>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</si>
  <si>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</si>
  <si>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</si>
  <si>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</si>
  <si>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</si>
  <si>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</si>
  <si>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</si>
  <si>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</si>
  <si>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</si>
  <si>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</si>
  <si>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</si>
  <si>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</si>
  <si>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</si>
  <si>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</si>
  <si>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</si>
  <si>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</si>
  <si>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</si>
  <si>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</si>
  <si>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</si>
  <si>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</si>
  <si>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</si>
  <si>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</si>
  <si>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</si>
  <si>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</si>
  <si>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</si>
  <si>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</si>
  <si>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</si>
  <si>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</si>
  <si>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</si>
  <si>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</si>
  <si>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</si>
  <si>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</si>
  <si>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</si>
  <si>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</si>
  <si>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</si>
  <si>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</si>
  <si>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</si>
  <si>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</si>
  <si>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</si>
  <si>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</si>
  <si>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</si>
  <si>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</si>
  <si>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</si>
  <si>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</si>
  <si>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</si>
  <si>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</si>
  <si>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</si>
  <si>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</si>
  <si>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</si>
  <si>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</si>
  <si>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</si>
  <si>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</si>
  <si>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</si>
  <si>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</si>
  <si>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</si>
  <si>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</si>
  <si>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</si>
  <si>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</si>
  <si>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</si>
  <si>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</si>
  <si>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</si>
  <si>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</si>
  <si>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</si>
  <si>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</si>
  <si>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</si>
  <si>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</si>
  <si>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</si>
  <si>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</si>
  <si>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</si>
  <si>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</si>
  <si>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</si>
  <si>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</si>
  <si>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</si>
  <si>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</si>
  <si>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</si>
  <si>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</si>
  <si>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</si>
  <si>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</si>
  <si>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</si>
  <si>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</si>
  <si>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</si>
  <si>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</si>
  <si>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</si>
  <si>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</si>
  <si>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</si>
  <si>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</si>
  <si>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</si>
  <si>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</si>
  <si>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</si>
  <si>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</si>
  <si>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</si>
  <si>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</si>
  <si>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</si>
  <si>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</si>
  <si>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</si>
  <si>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</si>
  <si>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</si>
  <si>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</si>
  <si>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</si>
  <si>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</si>
  <si>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</si>
  <si>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</si>
  <si>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</si>
  <si>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</si>
  <si>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</si>
  <si>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</si>
  <si>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</si>
  <si>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</si>
  <si>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</si>
  <si>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</si>
  <si>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</si>
  <si>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</si>
  <si>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</si>
  <si>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</si>
  <si>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</si>
  <si>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</si>
  <si>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</si>
  <si>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</si>
  <si>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</si>
  <si>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</si>
  <si>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</si>
  <si>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</si>
  <si>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</si>
  <si>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</si>
  <si>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</si>
  <si>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</si>
  <si>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</si>
  <si>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</si>
  <si>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</si>
  <si>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</si>
  <si>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</si>
  <si>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</si>
  <si>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</si>
  <si>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</si>
  <si>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</si>
  <si>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</si>
  <si>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</si>
  <si>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</si>
  <si>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</si>
  <si>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</si>
  <si>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</si>
  <si>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</si>
  <si>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</si>
  <si>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</si>
  <si>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</si>
  <si>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</si>
  <si>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</si>
  <si>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</si>
  <si>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</si>
  <si>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</si>
  <si>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</si>
  <si>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</si>
  <si>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</si>
  <si>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</si>
  <si>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</si>
  <si>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</si>
  <si>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</si>
  <si>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</si>
  <si>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</si>
  <si>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</si>
  <si>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</si>
  <si>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</si>
  <si>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</si>
  <si>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</si>
  <si>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</si>
  <si>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</si>
  <si>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</si>
  <si>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</si>
  <si>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</si>
  <si>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</si>
  <si>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</si>
  <si>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</si>
  <si>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</si>
  <si>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</si>
  <si>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</si>
  <si>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</si>
  <si>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</si>
  <si>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</si>
  <si>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</si>
  <si>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</si>
  <si>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</si>
  <si>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</si>
  <si>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</si>
  <si>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</si>
  <si>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</si>
  <si>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</si>
  <si>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</si>
  <si>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</si>
  <si>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</si>
  <si>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</si>
  <si>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</si>
  <si>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</si>
  <si>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</si>
  <si>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</si>
  <si>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</si>
  <si>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</si>
  <si>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</si>
  <si>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</si>
  <si>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</si>
  <si>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</si>
  <si>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</si>
  <si>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</si>
  <si>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</si>
  <si>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</si>
  <si>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</si>
  <si>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</si>
  <si>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</si>
  <si>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</si>
  <si>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</si>
  <si>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</si>
  <si>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</si>
  <si>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</si>
  <si>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</si>
  <si>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</si>
  <si>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</si>
  <si>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</si>
  <si>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</si>
  <si>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</si>
  <si>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</si>
  <si>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</si>
  <si>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</si>
  <si>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</si>
  <si>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</si>
  <si>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</si>
  <si>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</si>
  <si>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</si>
  <si>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</si>
  <si>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</si>
  <si>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</si>
  <si>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</si>
  <si>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</si>
  <si>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</si>
  <si>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</si>
  <si>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</si>
  <si>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</si>
  <si>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</si>
  <si>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</si>
  <si>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</si>
  <si>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</si>
  <si>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</si>
  <si>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</si>
  <si>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</si>
  <si>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</si>
  <si>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</si>
  <si>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</si>
  <si>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</si>
  <si>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</si>
  <si>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</si>
  <si>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</si>
  <si>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</si>
  <si>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</si>
  <si>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</si>
  <si>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</si>
  <si>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</si>
  <si>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</si>
  <si>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</si>
  <si>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</si>
  <si>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</si>
  <si>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</si>
  <si>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</si>
  <si>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</si>
  <si>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</si>
  <si>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</si>
  <si>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</si>
  <si>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</si>
  <si>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</si>
  <si>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</si>
  <si>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</si>
  <si>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</si>
  <si>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</si>
  <si>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</si>
  <si>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</si>
  <si>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</si>
  <si>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</si>
  <si>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</si>
  <si>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</si>
  <si>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</si>
  <si>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</si>
  <si>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</si>
  <si>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</si>
  <si>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</si>
  <si>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</si>
  <si>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</si>
  <si>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</si>
  <si>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</si>
  <si>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</si>
  <si>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</si>
  <si>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</si>
  <si>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</si>
  <si>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</si>
  <si>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</si>
  <si>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</si>
  <si>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</si>
  <si>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</si>
  <si>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</si>
  <si>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</si>
  <si>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</si>
  <si>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</si>
  <si>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</si>
  <si>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</si>
  <si>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</si>
  <si>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</si>
  <si>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</si>
  <si>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</si>
  <si>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</si>
  <si>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</si>
  <si>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</si>
  <si>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</si>
  <si>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</si>
  <si>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</si>
  <si>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</si>
  <si>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</si>
  <si>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</si>
  <si>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</si>
  <si>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</si>
  <si>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</si>
  <si>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</si>
  <si>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</si>
  <si>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</si>
  <si>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</si>
  <si>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</si>
  <si>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</si>
  <si>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</si>
  <si>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</si>
  <si>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</si>
  <si>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</si>
  <si>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</si>
  <si>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</si>
  <si>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</si>
  <si>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</si>
  <si>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</si>
  <si>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</si>
  <si>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</si>
  <si>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</si>
  <si>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</si>
  <si>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</si>
  <si>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</si>
  <si>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</si>
  <si>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</si>
  <si>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</si>
  <si>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</si>
  <si>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</si>
  <si>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</si>
  <si>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</si>
  <si>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</si>
  <si>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</si>
  <si>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</si>
  <si>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</si>
  <si>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</si>
  <si>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</si>
  <si>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</si>
  <si>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</si>
  <si>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</si>
  <si>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</si>
  <si>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</si>
  <si>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</si>
  <si>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</si>
  <si>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</si>
  <si>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</si>
  <si>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</si>
  <si>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</si>
  <si>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</si>
  <si>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</si>
  <si>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</si>
  <si>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</si>
  <si>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</si>
  <si>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</si>
  <si>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</si>
  <si>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</si>
  <si>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</si>
  <si>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</si>
  <si>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</si>
  <si>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</si>
  <si>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</si>
  <si>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</si>
  <si>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</si>
  <si>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</si>
  <si>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</si>
  <si>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</si>
  <si>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</si>
  <si>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</si>
  <si>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</si>
  <si>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</si>
  <si>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</si>
  <si>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</si>
  <si>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</si>
  <si>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</si>
  <si>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</si>
  <si>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</si>
  <si>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</si>
  <si>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</si>
  <si>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</si>
  <si>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</si>
  <si>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</si>
  <si>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</si>
  <si>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</si>
  <si>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</si>
  <si>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</si>
  <si>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</si>
  <si>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</si>
  <si>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</si>
  <si>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</si>
  <si>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</si>
  <si>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</si>
  <si>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</si>
  <si>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</si>
  <si>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</si>
  <si>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</si>
  <si>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</si>
  <si>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</si>
  <si>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</si>
  <si>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</si>
  <si>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</si>
  <si>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</si>
  <si>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</si>
  <si>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</si>
  <si>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</si>
  <si>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</si>
  <si>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</si>
  <si>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</si>
  <si>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</si>
  <si>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</si>
  <si>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</si>
  <si>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</si>
  <si>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</si>
  <si>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</si>
  <si>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</si>
  <si>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</si>
  <si>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</si>
  <si>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</si>
  <si>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</si>
  <si>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</si>
  <si>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</si>
  <si>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</si>
  <si>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</si>
  <si>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</si>
  <si>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</si>
  <si>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</si>
  <si>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</si>
  <si>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</si>
  <si>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</si>
  <si>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</si>
  <si>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</si>
  <si>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</si>
  <si>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</si>
  <si>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</si>
  <si>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</si>
  <si>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</si>
  <si>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</si>
  <si>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</si>
  <si>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</si>
  <si>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</si>
  <si>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</si>
  <si>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</si>
  <si>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</si>
  <si>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</si>
  <si>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</si>
  <si>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</si>
  <si>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</si>
  <si>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</si>
  <si>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</si>
  <si>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</si>
  <si>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</si>
  <si>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</si>
  <si>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</si>
  <si>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</si>
  <si>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</si>
  <si>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</si>
  <si>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</si>
  <si>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</si>
  <si>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</si>
  <si>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</si>
  <si>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</si>
  <si>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</si>
  <si>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</si>
  <si>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</si>
  <si>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</si>
  <si>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</si>
  <si>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</si>
  <si>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</si>
  <si>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</si>
  <si>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</si>
  <si>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</si>
  <si>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</si>
  <si>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</si>
  <si>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</si>
  <si>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</si>
  <si>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</si>
  <si>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</si>
  <si>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</si>
  <si>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</si>
  <si>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</si>
  <si>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</si>
  <si>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</si>
  <si>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</si>
  <si>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</si>
  <si>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</si>
  <si>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</si>
  <si>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</si>
  <si>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</si>
  <si>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</si>
  <si>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</si>
  <si>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</si>
  <si>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</si>
  <si>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</si>
  <si>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</si>
  <si>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</si>
  <si>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</si>
  <si>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</si>
  <si>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</si>
  <si>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</si>
  <si>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</si>
  <si>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</si>
  <si>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</si>
  <si>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</si>
  <si>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</si>
  <si>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</si>
  <si>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</si>
  <si>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</si>
  <si>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</si>
  <si>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</si>
  <si>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</si>
  <si>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</si>
  <si>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</si>
  <si>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</si>
  <si>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</si>
  <si>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</si>
  <si>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</si>
  <si>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</si>
  <si>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</si>
  <si>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</si>
  <si>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</si>
  <si>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</si>
  <si>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</si>
  <si>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</si>
  <si>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</si>
  <si>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</si>
  <si>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</si>
  <si>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</si>
  <si>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</si>
  <si>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</si>
  <si>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</si>
  <si>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</si>
  <si>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</si>
  <si>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</si>
  <si>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</si>
  <si>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</si>
  <si>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</si>
  <si>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</si>
  <si>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</si>
  <si>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</si>
  <si>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</si>
  <si>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</si>
  <si>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</si>
  <si>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</si>
  <si>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</si>
  <si>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</si>
  <si>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</si>
  <si>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</si>
  <si>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</si>
  <si>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</si>
  <si>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</si>
  <si>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</si>
  <si>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</si>
  <si>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</si>
  <si>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</si>
  <si>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</si>
  <si>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</si>
  <si>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</si>
  <si>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</si>
  <si>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</si>
  <si>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</si>
  <si>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</si>
  <si>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</si>
  <si>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</si>
  <si>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</si>
  <si>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</si>
  <si>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</si>
  <si>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</si>
  <si>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</si>
  <si>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</si>
  <si>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</si>
  <si>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</si>
  <si>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</si>
  <si>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</si>
  <si>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</si>
  <si>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</si>
  <si>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</si>
  <si>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</si>
  <si>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</si>
  <si>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</si>
  <si>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</si>
  <si>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</si>
  <si>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</si>
  <si>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</si>
  <si>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</si>
  <si>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</si>
  <si>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</si>
  <si>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</si>
  <si>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</si>
  <si>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</si>
  <si>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</si>
  <si>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</si>
  <si>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</si>
  <si>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</si>
  <si>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</si>
  <si>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</si>
  <si>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</si>
  <si>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</si>
  <si>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</si>
  <si>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</si>
  <si>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</si>
  <si>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</si>
  <si>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</si>
  <si>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</si>
  <si>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</si>
  <si>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</si>
  <si>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</si>
  <si>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</si>
  <si>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</si>
  <si>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</si>
  <si>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</si>
  <si>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</si>
  <si>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</si>
  <si>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</si>
  <si>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</si>
  <si>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</si>
  <si>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</si>
  <si>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</si>
  <si>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</si>
  <si>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</si>
  <si>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</si>
  <si>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</si>
  <si>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</si>
  <si>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</si>
  <si>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</si>
  <si>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</si>
  <si>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</si>
  <si>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</si>
  <si>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</si>
  <si>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</si>
  <si>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</si>
  <si>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</si>
  <si>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</si>
  <si>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</si>
  <si>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</si>
  <si>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</si>
  <si>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</si>
  <si>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</si>
  <si>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</si>
  <si>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</si>
  <si>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</si>
  <si>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</si>
  <si>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</si>
  <si>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</si>
  <si>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</si>
  <si>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</si>
  <si>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</si>
  <si>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</si>
  <si>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</si>
  <si>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</si>
  <si>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</si>
  <si>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</si>
  <si>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</si>
  <si>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</si>
  <si>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</si>
  <si>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</si>
  <si>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</si>
  <si>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</si>
  <si>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</si>
  <si>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</si>
  <si>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</si>
  <si>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</si>
  <si>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</si>
  <si>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</si>
  <si>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</si>
  <si>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</si>
  <si>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</si>
  <si>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</si>
  <si>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</si>
  <si>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</si>
  <si>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</si>
  <si>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</si>
  <si>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</si>
  <si>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</si>
  <si>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</si>
  <si>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</si>
  <si>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</si>
  <si>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</si>
  <si>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</si>
  <si>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</si>
  <si>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</si>
  <si>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</si>
  <si>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</si>
  <si>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</si>
  <si>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</si>
  <si>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</si>
  <si>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</si>
  <si>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</si>
  <si>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</si>
  <si>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</si>
  <si>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</si>
  <si>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</si>
  <si>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</si>
  <si>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</si>
  <si>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</si>
  <si>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</si>
  <si>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</si>
  <si>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</si>
  <si>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</si>
  <si>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</si>
  <si>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</si>
  <si>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</si>
  <si>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</si>
  <si>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</si>
  <si>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</si>
  <si>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</si>
  <si>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</si>
  <si>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</si>
  <si>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</si>
  <si>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</si>
  <si>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</si>
  <si>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</si>
  <si>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</si>
  <si>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</si>
  <si>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</si>
  <si>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</si>
  <si>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</si>
  <si>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</si>
  <si>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</si>
  <si>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</si>
  <si>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</si>
  <si>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</si>
  <si>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</si>
  <si>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</si>
  <si>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</si>
  <si>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</si>
  <si>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</si>
  <si>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</si>
  <si>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</si>
  <si>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</si>
  <si>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</si>
  <si>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</si>
  <si>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</si>
  <si>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</si>
  <si>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</si>
  <si>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</si>
  <si>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</si>
  <si>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</si>
  <si>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</si>
  <si>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</si>
  <si>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</si>
  <si>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</si>
  <si>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</si>
  <si>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</si>
  <si>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</si>
  <si>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</si>
  <si>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</si>
  <si>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</si>
  <si>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</si>
  <si>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</si>
  <si>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</si>
  <si>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</si>
  <si>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</si>
  <si>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</si>
  <si>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</si>
  <si>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</si>
  <si>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</si>
  <si>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</si>
  <si>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</si>
  <si>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</si>
  <si>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</si>
  <si>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</si>
  <si>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</si>
  <si>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</si>
  <si>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</si>
  <si>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</si>
  <si>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</si>
  <si>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</si>
  <si>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</si>
  <si>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</si>
  <si>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</si>
  <si>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</si>
  <si>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</si>
  <si>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</si>
  <si>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</si>
  <si>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</si>
  <si>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</si>
  <si>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</si>
  <si>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</si>
  <si>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</si>
  <si>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</si>
  <si>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</si>
  <si>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</si>
  <si>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</si>
  <si>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</si>
  <si>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</si>
  <si>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</si>
  <si>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</si>
  <si>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</si>
  <si>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</si>
  <si>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</si>
  <si>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</si>
  <si>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</si>
  <si>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</si>
  <si>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</si>
  <si>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</si>
  <si>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</si>
  <si>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</si>
  <si>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</si>
  <si>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</si>
  <si>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</si>
  <si>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</si>
  <si>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</si>
  <si>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</si>
  <si>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</si>
  <si>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</si>
  <si>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</si>
  <si>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</si>
  <si>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</si>
  <si>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</si>
  <si>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</si>
  <si>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</si>
  <si>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</si>
  <si>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</si>
  <si>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</si>
  <si>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</si>
  <si>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</si>
  <si>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</si>
  <si>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</si>
  <si>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</si>
  <si>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</si>
  <si>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</si>
  <si>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</si>
  <si>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</si>
  <si>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</si>
  <si>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</si>
  <si>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</si>
  <si>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</si>
  <si>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</si>
  <si>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</si>
  <si>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</si>
  <si>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</si>
  <si>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</si>
  <si>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</si>
  <si>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</si>
  <si>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</si>
  <si>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</si>
  <si>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</si>
  <si>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</si>
  <si>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</si>
  <si>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</si>
  <si>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</si>
  <si>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</si>
  <si>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</si>
  <si>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</si>
  <si>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</si>
  <si>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</si>
  <si>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</si>
  <si>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</si>
  <si>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</si>
  <si>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</si>
  <si>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</si>
  <si>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</si>
  <si>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</si>
  <si>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</si>
  <si>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</si>
  <si>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</si>
  <si>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</si>
  <si>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</si>
  <si>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</si>
  <si>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</si>
  <si>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</si>
  <si>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</si>
  <si>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</si>
  <si>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</si>
  <si>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</si>
  <si>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</si>
  <si>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</si>
  <si>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</si>
  <si>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</si>
  <si>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</si>
  <si>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</si>
  <si>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</si>
  <si>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</si>
  <si>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</si>
  <si>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</si>
  <si>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</si>
  <si>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</si>
  <si>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</si>
  <si>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</si>
  <si>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</si>
  <si>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</si>
  <si>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</si>
  <si>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</si>
  <si>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</si>
  <si>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</si>
  <si>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</si>
  <si>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</si>
  <si>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</si>
  <si>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</si>
  <si>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</si>
  <si>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</si>
  <si>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</si>
  <si>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</si>
  <si>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</si>
  <si>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</si>
  <si>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</si>
  <si>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</si>
  <si>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</si>
  <si>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</si>
  <si>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</si>
  <si>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</si>
  <si>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</si>
  <si>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</si>
  <si>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</si>
  <si>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</si>
  <si>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</si>
  <si>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</si>
  <si>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</si>
  <si>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</si>
  <si>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</si>
  <si>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</si>
  <si>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</si>
  <si>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</si>
  <si>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</si>
  <si>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</si>
  <si>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</si>
  <si>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</si>
  <si>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</si>
  <si>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</si>
  <si>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</si>
  <si>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</si>
  <si>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</si>
  <si>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</si>
  <si>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</si>
  <si>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</si>
  <si>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</si>
  <si>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</si>
  <si>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</si>
  <si>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</si>
  <si>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</si>
  <si>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</si>
  <si>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</si>
  <si>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</si>
  <si>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</si>
  <si>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</si>
  <si>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</si>
  <si>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</si>
  <si>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</si>
  <si>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</si>
  <si>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</si>
  <si>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</si>
  <si>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</si>
  <si>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</si>
  <si>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</si>
  <si>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</si>
  <si>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</si>
  <si>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</si>
  <si>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</si>
  <si>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</si>
  <si>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</si>
  <si>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</si>
  <si>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</si>
  <si>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</si>
  <si>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</si>
  <si>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</si>
  <si>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</si>
  <si>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</si>
  <si>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</si>
  <si>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</si>
  <si>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</si>
  <si>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</si>
  <si>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</si>
  <si>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</si>
  <si>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</si>
  <si>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</si>
  <si>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</si>
  <si>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</si>
  <si>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</si>
  <si>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</si>
  <si>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</si>
  <si>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</si>
  <si>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</si>
  <si>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</si>
  <si>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</si>
  <si>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</si>
  <si>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</si>
  <si>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</si>
  <si>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</si>
  <si>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</si>
  <si>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</si>
  <si>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</si>
  <si>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</si>
  <si>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</si>
  <si>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</si>
  <si>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</si>
  <si>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</si>
  <si>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</si>
  <si>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</si>
  <si>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</si>
  <si>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</si>
  <si>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</si>
  <si>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</si>
  <si>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</si>
  <si>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</si>
  <si>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</si>
  <si>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</si>
  <si>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</si>
  <si>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</si>
  <si>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</si>
  <si>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</si>
  <si>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</si>
  <si>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</si>
  <si>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</si>
  <si>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</si>
  <si>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</si>
  <si>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</si>
  <si>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</si>
  <si>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</si>
  <si>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</si>
  <si>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</si>
  <si>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</si>
  <si>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</si>
  <si>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</si>
  <si>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</si>
  <si>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</si>
  <si>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</si>
  <si>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</si>
  <si>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</si>
  <si>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</si>
  <si>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</si>
  <si>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</si>
  <si>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</si>
  <si>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</si>
  <si>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</si>
  <si>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</si>
  <si>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</si>
  <si>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</si>
  <si>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</si>
  <si>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</si>
  <si>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</si>
  <si>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</si>
  <si>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</si>
  <si>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</si>
  <si>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</si>
  <si>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</si>
  <si>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</si>
  <si>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</si>
  <si>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</si>
  <si>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</si>
  <si>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</si>
  <si>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</si>
  <si>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</si>
  <si>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</si>
  <si>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</si>
  <si>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</si>
  <si>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</si>
  <si>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</si>
  <si>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</si>
  <si>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</si>
  <si>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</si>
  <si>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</si>
  <si>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</si>
  <si>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</si>
  <si>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</si>
  <si>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</si>
  <si>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</si>
  <si>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</si>
  <si>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</si>
  <si>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</si>
  <si>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</si>
  <si>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</si>
  <si>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</si>
  <si>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</si>
  <si>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</si>
  <si>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</si>
  <si>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</si>
  <si>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</si>
  <si>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</si>
  <si>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</si>
  <si>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</si>
  <si>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</si>
  <si>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</si>
  <si>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</si>
  <si>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</si>
  <si>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</si>
  <si>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</si>
  <si>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</si>
  <si>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</si>
  <si>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</si>
  <si>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</si>
  <si>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</si>
  <si>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</si>
  <si>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</si>
  <si>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</si>
  <si>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</si>
  <si>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</si>
  <si>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</si>
  <si>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</si>
  <si>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</si>
  <si>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</si>
  <si>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</si>
  <si>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</si>
  <si>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</si>
  <si>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</si>
  <si>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</si>
  <si>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</si>
  <si>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</si>
  <si>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</si>
  <si>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</si>
  <si>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</si>
  <si>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</si>
  <si>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</si>
  <si>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</si>
  <si>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</si>
  <si>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</si>
  <si>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</si>
  <si>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</si>
  <si>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</si>
  <si>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</si>
  <si>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</si>
  <si>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</si>
  <si>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</si>
  <si>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</si>
  <si>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</si>
  <si>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</si>
  <si>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</si>
  <si>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</si>
  <si>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</si>
  <si>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</si>
  <si>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</si>
  <si>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</si>
  <si>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</si>
  <si>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</si>
  <si>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</si>
  <si>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</si>
  <si>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</si>
  <si>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</si>
  <si>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</si>
  <si>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</si>
  <si>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</si>
  <si>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</si>
  <si>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</si>
  <si>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</si>
  <si>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</si>
  <si>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</si>
  <si>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</si>
  <si>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</si>
  <si>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</si>
  <si>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</si>
  <si>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</si>
  <si>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</si>
  <si>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</si>
  <si>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</si>
  <si>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</si>
  <si>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</si>
  <si>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</si>
  <si>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</si>
  <si>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</si>
  <si>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</si>
  <si>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</si>
  <si>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</si>
  <si>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</si>
  <si>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</si>
  <si>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</si>
  <si>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</si>
  <si>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</si>
  <si>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</si>
  <si>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</si>
  <si>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</si>
  <si>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</si>
  <si>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</si>
  <si>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</si>
  <si>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</si>
  <si>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</si>
  <si>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</si>
  <si>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</si>
  <si>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</si>
  <si>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</si>
  <si>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</si>
  <si>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</si>
  <si>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</si>
  <si>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</si>
  <si>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</si>
  <si>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</si>
  <si>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</si>
  <si>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</si>
  <si>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</si>
  <si>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</si>
  <si>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</si>
  <si>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</si>
  <si>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</si>
  <si>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</si>
  <si>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</si>
  <si>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</si>
  <si>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</si>
  <si>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</si>
  <si>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</si>
  <si>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</si>
  <si>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</si>
  <si>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</si>
  <si>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</si>
  <si>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</si>
  <si>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</si>
  <si>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</si>
  <si>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</si>
  <si>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</si>
  <si>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</si>
  <si>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</si>
  <si>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</si>
  <si>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</si>
  <si>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</si>
  <si>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</si>
  <si>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</si>
  <si>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</si>
  <si>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</si>
  <si>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</si>
  <si>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</si>
  <si>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</si>
  <si>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</si>
  <si>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</si>
  <si>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</si>
  <si>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</si>
  <si>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</si>
  <si>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</si>
  <si>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</si>
  <si>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</si>
  <si>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</si>
  <si>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</si>
  <si>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</si>
  <si>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</si>
  <si>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</si>
  <si>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</si>
  <si>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</si>
  <si>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</si>
  <si>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</si>
  <si>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</si>
  <si>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</si>
  <si>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</si>
  <si>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</si>
  <si>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</si>
  <si>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</si>
  <si>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</si>
  <si>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</si>
  <si>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</si>
  <si>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</si>
  <si>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</si>
  <si>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</si>
  <si>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</si>
  <si>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</si>
  <si>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</si>
  <si>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</si>
  <si>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</si>
  <si>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</si>
  <si>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</si>
  <si>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</si>
  <si>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</si>
  <si>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</si>
  <si>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</si>
  <si>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</si>
  <si>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</si>
  <si>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</si>
  <si>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</si>
  <si>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</si>
  <si>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</si>
  <si>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</si>
  <si>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</si>
  <si>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</si>
  <si>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</si>
  <si>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</si>
  <si>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</si>
  <si>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</si>
  <si>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</si>
  <si>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</si>
  <si>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</si>
  <si>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</si>
  <si>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</si>
  <si>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</si>
  <si>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</si>
  <si>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</si>
  <si>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</si>
  <si>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</si>
  <si>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</si>
  <si>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</si>
  <si>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</si>
  <si>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</si>
  <si>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</si>
  <si>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</si>
  <si>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</si>
  <si>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</si>
  <si>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</si>
  <si>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</si>
  <si>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</si>
  <si>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</si>
  <si>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</si>
  <si>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</si>
  <si>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</si>
  <si>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</si>
  <si>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</si>
  <si>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</si>
  <si>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</si>
  <si>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</si>
  <si>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</si>
  <si>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</si>
  <si>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</si>
  <si>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</si>
  <si>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</si>
  <si>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</si>
  <si>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</si>
  <si>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</si>
  <si>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</si>
  <si>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</si>
  <si>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</si>
  <si>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</si>
  <si>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</si>
  <si>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</si>
  <si>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</si>
  <si>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</si>
  <si>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</si>
  <si>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</si>
  <si>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</si>
  <si>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</si>
  <si>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</si>
  <si>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</si>
  <si>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</si>
  <si>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</si>
  <si>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</si>
  <si>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</si>
  <si>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</si>
  <si>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</si>
  <si>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</si>
  <si>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</si>
  <si>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</si>
  <si>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</si>
  <si>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</si>
  <si>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</si>
  <si>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</si>
  <si>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</si>
  <si>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</si>
  <si>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</si>
  <si>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</si>
  <si>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</si>
  <si>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</si>
  <si>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</si>
  <si>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</si>
  <si>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</si>
  <si>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</si>
  <si>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</si>
  <si>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</si>
  <si>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</si>
  <si>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</si>
  <si>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</si>
  <si>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</si>
  <si>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</si>
  <si>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</si>
  <si>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</si>
  <si>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</si>
  <si>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</si>
  <si>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</si>
  <si>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</si>
  <si>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</si>
  <si>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</si>
  <si>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</si>
  <si>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</si>
  <si>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</si>
  <si>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</si>
  <si>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</si>
  <si>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</si>
  <si>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</si>
  <si>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</si>
  <si>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</si>
  <si>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</si>
  <si>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</si>
  <si>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</si>
  <si>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</si>
  <si>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</si>
  <si>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</si>
  <si>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</si>
  <si>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</si>
  <si>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</si>
  <si>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</si>
  <si>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</si>
  <si>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</si>
  <si>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</si>
  <si>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</si>
  <si>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</si>
  <si>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</si>
  <si>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</si>
  <si>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</si>
  <si>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</si>
  <si>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</si>
  <si>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</si>
  <si>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</si>
  <si>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</si>
  <si>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</si>
  <si>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</si>
  <si>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</si>
  <si>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</si>
  <si>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</si>
  <si>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</si>
  <si>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</si>
  <si>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</si>
  <si>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</si>
  <si>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</si>
  <si>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</si>
  <si>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</si>
  <si>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</si>
  <si>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</si>
  <si>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</si>
  <si>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</si>
  <si>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</si>
  <si>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</si>
  <si>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</si>
  <si>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</si>
  <si>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</si>
  <si>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</si>
  <si>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</si>
  <si>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</si>
  <si>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</si>
  <si>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</si>
  <si>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</si>
  <si>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</si>
  <si>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</si>
  <si>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</si>
  <si>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</si>
  <si>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</si>
  <si>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</si>
  <si>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</si>
  <si>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</si>
  <si>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</si>
  <si>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</si>
  <si>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</si>
  <si>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</si>
  <si>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</si>
  <si>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</si>
  <si>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</si>
  <si>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</si>
  <si>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</si>
  <si>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</si>
  <si>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</si>
  <si>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</si>
  <si>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</si>
  <si>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</si>
  <si>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</si>
  <si>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</si>
  <si>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</si>
  <si>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</si>
  <si>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</si>
  <si>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</si>
  <si>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</si>
  <si>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</si>
  <si>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</si>
  <si>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</si>
  <si>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</si>
  <si>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</si>
  <si>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</si>
  <si>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</si>
  <si>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</si>
  <si>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</si>
  <si>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</si>
  <si>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</si>
  <si>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</si>
  <si>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</si>
  <si>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</si>
  <si>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</si>
  <si>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</si>
  <si>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</si>
  <si>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</si>
  <si>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</si>
  <si>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</si>
  <si>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</si>
  <si>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</si>
  <si>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</si>
  <si>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</si>
  <si>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</si>
  <si>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</si>
  <si>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</si>
  <si>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</si>
  <si>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</si>
  <si>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</si>
  <si>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</si>
  <si>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</si>
  <si>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</si>
  <si>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</si>
  <si>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</si>
  <si>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</si>
  <si>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</si>
  <si>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</si>
  <si>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</si>
  <si>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</si>
  <si>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</si>
  <si>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</si>
  <si>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</si>
  <si>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</si>
  <si>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</si>
  <si>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</si>
  <si>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</si>
  <si>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</si>
  <si>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</si>
  <si>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</si>
  <si>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</si>
  <si>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</si>
  <si>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</si>
  <si>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</si>
  <si>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</si>
  <si>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</si>
  <si>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</si>
  <si>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</si>
  <si>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</si>
  <si>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</si>
  <si>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</si>
  <si>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</si>
  <si>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</si>
  <si>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</si>
  <si>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</si>
  <si>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</si>
  <si>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</si>
  <si>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</si>
  <si>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</si>
  <si>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</si>
  <si>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</si>
  <si>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</si>
  <si>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</si>
  <si>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</si>
  <si>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</si>
  <si>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</si>
  <si>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</si>
  <si>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</si>
  <si>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</si>
  <si>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</si>
  <si>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</si>
  <si>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</si>
  <si>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</si>
  <si>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</si>
  <si>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</si>
  <si>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</si>
  <si>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</si>
  <si>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</si>
  <si>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</si>
  <si>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</si>
  <si>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</si>
  <si>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</si>
  <si>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</si>
  <si>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</si>
  <si>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</si>
  <si>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</si>
  <si>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</si>
  <si>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</si>
  <si>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</si>
  <si>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</si>
  <si>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</si>
  <si>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</si>
  <si>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</si>
  <si>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</si>
  <si>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</si>
  <si>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</si>
  <si>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</si>
  <si>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</si>
  <si>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</si>
  <si>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</si>
  <si>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</si>
  <si>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</si>
  <si>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</si>
  <si>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</si>
  <si>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</si>
  <si>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</si>
  <si>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</si>
  <si>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</si>
  <si>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</si>
  <si>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</si>
  <si>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</si>
  <si>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</si>
  <si>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</si>
  <si>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</si>
  <si>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</si>
  <si>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</si>
  <si>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</si>
  <si>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</si>
  <si>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</si>
  <si>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</si>
  <si>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</si>
  <si>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</si>
  <si>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</si>
  <si>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</si>
  <si>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</si>
  <si>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</si>
  <si>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</si>
  <si>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</si>
  <si>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</si>
  <si>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</si>
  <si>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</si>
  <si>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</si>
  <si>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</si>
  <si>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</si>
  <si>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</si>
  <si>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</si>
  <si>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</si>
  <si>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</si>
  <si>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</si>
  <si>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</si>
  <si>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</si>
  <si>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</si>
  <si>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</si>
  <si>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</si>
  <si>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</si>
  <si>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</si>
  <si>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</si>
  <si>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</si>
  <si>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</si>
  <si>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</si>
  <si>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</si>
  <si>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</si>
  <si>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</si>
  <si>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</si>
  <si>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</si>
  <si>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</si>
  <si>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</si>
  <si>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</si>
  <si>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</si>
  <si>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</si>
  <si>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</si>
  <si>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</si>
  <si>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</si>
  <si>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</si>
  <si>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</si>
  <si>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</si>
  <si>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</si>
  <si>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</si>
  <si>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</si>
  <si>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</si>
  <si>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</si>
  <si>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</si>
  <si>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</si>
  <si>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</si>
  <si>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</si>
  <si>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</si>
  <si>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</si>
  <si>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</si>
  <si>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</si>
  <si>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</si>
  <si>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</si>
  <si>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</si>
  <si>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</si>
  <si>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</si>
  <si>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</si>
  <si>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</si>
  <si>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</si>
  <si>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</si>
  <si>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</si>
  <si>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</si>
  <si>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</si>
  <si>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</si>
  <si>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</si>
  <si>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</si>
  <si>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</si>
  <si>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</si>
  <si>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</si>
  <si>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</si>
  <si>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</si>
  <si>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</si>
  <si>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</si>
  <si>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</si>
  <si>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</si>
  <si>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</si>
  <si>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</si>
  <si>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</si>
  <si>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</si>
  <si>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</si>
  <si>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</si>
  <si>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</si>
  <si>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</si>
  <si>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</si>
  <si>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</si>
  <si>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</si>
  <si>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</si>
  <si>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</si>
  <si>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</si>
  <si>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</si>
  <si>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</si>
  <si>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</si>
  <si>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</si>
  <si>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</si>
  <si>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</si>
  <si>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</si>
  <si>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</si>
  <si>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</si>
  <si>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</si>
  <si>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</si>
  <si>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</si>
  <si>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</si>
  <si>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</si>
  <si>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</si>
  <si>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</si>
  <si>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</si>
  <si>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</si>
  <si>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</si>
  <si>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</si>
  <si>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</si>
  <si>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</si>
  <si>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</si>
  <si>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</si>
  <si>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</si>
  <si>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</si>
  <si>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</si>
  <si>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</si>
  <si>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</si>
  <si>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</si>
  <si>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</si>
  <si>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</si>
  <si>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</si>
  <si>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</si>
  <si>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</si>
  <si>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</si>
  <si>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</si>
  <si>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</si>
  <si>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</si>
  <si>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</si>
  <si>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</si>
  <si>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</si>
  <si>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</si>
  <si>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</si>
  <si>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</si>
  <si>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</si>
  <si>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</si>
  <si>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</si>
  <si>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</si>
  <si>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</si>
  <si>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</si>
  <si>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</si>
  <si>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</si>
  <si>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</si>
  <si>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</si>
  <si>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</si>
  <si>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</si>
  <si>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</si>
  <si>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</si>
  <si>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</si>
  <si>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</si>
  <si>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</si>
  <si>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</si>
  <si>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</si>
  <si>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</si>
  <si>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</si>
  <si>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</si>
  <si>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</si>
  <si>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</si>
  <si>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</si>
  <si>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</si>
  <si>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</si>
  <si>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</si>
  <si>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</si>
  <si>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</si>
  <si>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</si>
  <si>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</si>
  <si>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</si>
  <si>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</si>
  <si>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</si>
  <si>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</si>
  <si>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</si>
  <si>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</si>
  <si>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</si>
  <si>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</si>
  <si>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</si>
  <si>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</si>
  <si>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</si>
  <si>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</si>
  <si>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</si>
  <si>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</si>
  <si>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</si>
  <si>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</si>
  <si>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</si>
  <si>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</si>
  <si>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</si>
  <si>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</si>
  <si>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</si>
  <si>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</si>
  <si>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</si>
  <si>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</si>
  <si>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</si>
  <si>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</si>
  <si>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</si>
  <si>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</si>
  <si>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</si>
  <si>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</si>
  <si>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</si>
  <si>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</si>
  <si>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</si>
  <si>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</si>
  <si>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</si>
  <si>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</si>
  <si>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</si>
  <si>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</si>
  <si>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</si>
  <si>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</si>
  <si>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</si>
  <si>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</si>
  <si>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</si>
  <si>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</si>
  <si>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</si>
  <si>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</si>
  <si>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</si>
  <si>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</si>
  <si>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</si>
  <si>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</si>
  <si>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</si>
  <si>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</si>
  <si>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</si>
  <si>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</si>
  <si>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</si>
  <si>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</si>
  <si>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</si>
  <si>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</si>
  <si>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</si>
  <si>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</si>
  <si>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</si>
  <si>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</si>
  <si>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</si>
  <si>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</si>
  <si>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</si>
  <si>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</si>
  <si>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</si>
  <si>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</si>
  <si>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</si>
  <si>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</si>
  <si>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</si>
  <si>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</si>
  <si>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</si>
  <si>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</si>
  <si>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</si>
  <si>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</si>
  <si>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</si>
  <si>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</si>
  <si>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</si>
  <si>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</si>
  <si>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</si>
  <si>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</si>
  <si>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</si>
  <si>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</si>
  <si>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</si>
  <si>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</si>
  <si>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</si>
  <si>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</si>
  <si>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</si>
  <si>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</si>
  <si>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</si>
  <si>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</si>
  <si>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</si>
  <si>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</si>
  <si>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</si>
  <si>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</si>
  <si>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</si>
  <si>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</si>
  <si>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</si>
  <si>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</si>
  <si>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</si>
  <si>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</si>
  <si>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</si>
  <si>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</si>
  <si>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</si>
  <si>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</si>
  <si>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</si>
  <si>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</si>
  <si>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</si>
  <si>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</si>
  <si>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</si>
  <si>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</si>
  <si>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</si>
  <si>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</si>
  <si>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</si>
  <si>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</si>
  <si>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</si>
  <si>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</si>
  <si>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</si>
  <si>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</si>
  <si>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</si>
  <si>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</si>
  <si>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</si>
  <si>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</si>
  <si>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</si>
  <si>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</si>
  <si>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</si>
  <si>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</si>
  <si>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</si>
  <si>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</si>
  <si>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</si>
  <si>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</si>
  <si>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</si>
  <si>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</si>
  <si>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</si>
  <si>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</si>
  <si>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</si>
  <si>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</si>
  <si>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</si>
  <si>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</si>
  <si>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</si>
  <si>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</si>
  <si>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</si>
  <si>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</si>
  <si>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</si>
  <si>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</si>
  <si>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</si>
  <si>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</si>
  <si>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</si>
  <si>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</si>
  <si>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</si>
  <si>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</si>
  <si>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</si>
  <si>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</si>
  <si>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</si>
  <si>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</si>
  <si>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</si>
  <si>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</si>
  <si>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</si>
  <si>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</si>
  <si>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</si>
  <si>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</si>
  <si>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</si>
  <si>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</si>
  <si>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</si>
  <si>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</si>
  <si>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</si>
  <si>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</si>
  <si>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</si>
  <si>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</si>
  <si>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</si>
  <si>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</si>
  <si>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</si>
  <si>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</si>
  <si>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</si>
  <si>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</si>
  <si>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</si>
  <si>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</si>
  <si>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</si>
  <si>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</si>
  <si>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</si>
  <si>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</si>
  <si>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</si>
  <si>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</si>
  <si>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</si>
  <si>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</si>
  <si>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</si>
  <si>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</si>
  <si>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</si>
  <si>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</si>
  <si>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</si>
  <si>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</si>
  <si>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</si>
  <si>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</si>
  <si>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</si>
  <si>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</si>
  <si>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</si>
  <si>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</si>
  <si>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</si>
  <si>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</si>
  <si>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</si>
  <si>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</si>
  <si>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</si>
  <si>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</si>
  <si>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</si>
  <si>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</si>
  <si>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</si>
  <si>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</si>
  <si>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</si>
  <si>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</si>
  <si>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</si>
  <si>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</si>
  <si>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</si>
  <si>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</si>
  <si>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</si>
  <si>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</si>
  <si>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</si>
  <si>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</si>
  <si>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</si>
  <si>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</si>
  <si>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</si>
  <si>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</si>
  <si>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</si>
  <si>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</si>
  <si>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</si>
  <si>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</si>
  <si>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</si>
  <si>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</si>
  <si>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</si>
  <si>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</si>
  <si>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</si>
  <si>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</si>
  <si>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</si>
  <si>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</si>
  <si>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</si>
  <si>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</si>
  <si>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</si>
  <si>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</si>
  <si>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</si>
  <si>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</si>
  <si>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</si>
  <si>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</si>
  <si>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</si>
  <si>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</si>
  <si>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</si>
  <si>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</si>
  <si>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</si>
  <si>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</si>
  <si>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</si>
  <si>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</si>
  <si>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</si>
  <si>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</si>
  <si>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</si>
  <si>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</si>
  <si>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</si>
  <si>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</si>
  <si>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</si>
  <si>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</si>
  <si>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</si>
  <si>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</si>
  <si>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</si>
  <si>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</si>
  <si>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</si>
  <si>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</si>
  <si>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</si>
  <si>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</si>
  <si>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</si>
  <si>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</si>
  <si>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</si>
  <si>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</si>
  <si>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</si>
  <si>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</si>
  <si>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</si>
  <si>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</si>
  <si>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</si>
  <si>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</si>
  <si>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</si>
  <si>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</si>
  <si>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</si>
  <si>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</si>
  <si>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</si>
  <si>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</si>
  <si>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</si>
  <si>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</si>
  <si>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</si>
  <si>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</si>
  <si>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</si>
  <si>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</si>
  <si>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</si>
  <si>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</si>
  <si>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</si>
  <si>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</si>
  <si>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</si>
  <si>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</si>
  <si>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</si>
  <si>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</si>
  <si>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</si>
  <si>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</si>
  <si>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</si>
  <si>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</si>
  <si>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</si>
  <si>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</si>
  <si>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</si>
  <si>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</si>
  <si>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</si>
  <si>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</si>
  <si>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</si>
  <si>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</si>
  <si>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</si>
  <si>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</si>
  <si>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</si>
  <si>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</si>
  <si>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</si>
  <si>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</si>
  <si>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</si>
  <si>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</si>
  <si>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</si>
  <si>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</si>
  <si>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</si>
  <si>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</si>
  <si>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</si>
  <si>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</si>
  <si>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</si>
  <si>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</si>
  <si>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</si>
  <si>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</si>
  <si>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</si>
  <si>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</si>
  <si>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</si>
  <si>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</si>
  <si>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</si>
  <si>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</si>
  <si>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</si>
  <si>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</si>
  <si>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</si>
  <si>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</si>
  <si>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</si>
  <si>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</si>
  <si>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</si>
  <si>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</si>
  <si>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</si>
  <si>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</si>
  <si>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</si>
  <si>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</si>
  <si>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</si>
  <si>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</si>
  <si>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</si>
  <si>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</si>
  <si>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</si>
  <si>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</si>
  <si>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</si>
  <si>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</si>
  <si>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</si>
  <si>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</si>
  <si>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</si>
  <si>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</si>
  <si>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</si>
  <si>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</si>
  <si>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</si>
  <si>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</si>
  <si>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</si>
  <si>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</si>
  <si>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</si>
  <si>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</si>
  <si>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</si>
  <si>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</si>
  <si>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</si>
  <si>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</si>
  <si>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</si>
  <si>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</si>
  <si>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</si>
  <si>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</si>
  <si>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</si>
  <si>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</si>
  <si>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</si>
  <si>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</si>
  <si>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</si>
  <si>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</si>
  <si>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</si>
  <si>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</si>
  <si>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</si>
  <si>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</si>
  <si>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</si>
  <si>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</si>
  <si>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</si>
  <si>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</si>
  <si>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</si>
  <si>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</si>
  <si>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</si>
  <si>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</si>
  <si>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</si>
  <si>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</si>
  <si>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</si>
  <si>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</si>
  <si>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</si>
  <si>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</si>
  <si>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</si>
  <si>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</si>
  <si>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</si>
  <si>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</si>
  <si>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</si>
  <si>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</si>
  <si>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</si>
  <si>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</si>
  <si>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</si>
  <si>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</si>
  <si>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</si>
  <si>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</si>
  <si>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</si>
  <si>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</si>
  <si>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</si>
  <si>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</si>
  <si>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</si>
  <si>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</si>
  <si>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</si>
  <si>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</si>
  <si>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</si>
  <si>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</si>
  <si>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</si>
  <si>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</si>
  <si>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</si>
  <si>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</si>
  <si>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</si>
  <si>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</si>
  <si>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</si>
  <si>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</si>
  <si>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</si>
  <si>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</si>
  <si>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</si>
  <si>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</si>
  <si>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</si>
  <si>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</si>
  <si>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</si>
  <si>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</si>
  <si>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</si>
  <si>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</si>
  <si>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</si>
  <si>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</si>
  <si>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</si>
  <si>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</si>
  <si>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</si>
  <si>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</si>
  <si>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</si>
  <si>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</si>
  <si>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</si>
  <si>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</si>
  <si>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</si>
  <si>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</si>
  <si>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</si>
  <si>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</si>
  <si>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</si>
  <si>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</si>
  <si>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</si>
  <si>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</si>
  <si>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</si>
  <si>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</si>
  <si>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</si>
  <si>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</si>
  <si>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</si>
  <si>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</si>
  <si>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</si>
  <si>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</si>
  <si>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</si>
  <si>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</si>
  <si>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</si>
  <si>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</si>
  <si>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</si>
  <si>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</si>
  <si>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</si>
  <si>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</si>
  <si>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</si>
  <si>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</si>
  <si>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</si>
  <si>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</si>
  <si>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</si>
  <si>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</si>
  <si>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</si>
  <si>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</si>
  <si>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</si>
  <si>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</si>
  <si>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</si>
  <si>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</si>
  <si>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</si>
  <si>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</si>
  <si>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</si>
  <si>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</si>
  <si>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</si>
  <si>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</si>
  <si>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</si>
  <si>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</si>
  <si>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</si>
  <si>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</si>
  <si>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</si>
  <si>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</si>
  <si>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</si>
  <si>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</si>
  <si>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</si>
  <si>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</si>
  <si>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</si>
  <si>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</si>
  <si>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</si>
  <si>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</si>
  <si>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</si>
  <si>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</si>
  <si>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</si>
  <si>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</si>
  <si>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</si>
  <si>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</si>
  <si>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</si>
  <si>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</si>
  <si>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</si>
  <si>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</si>
  <si>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</si>
  <si>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</si>
  <si>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</si>
  <si>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</si>
  <si>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</si>
  <si>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</si>
  <si>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</si>
  <si>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</si>
  <si>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</si>
  <si>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</si>
  <si>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</si>
  <si>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</si>
  <si>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</si>
  <si>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</si>
  <si>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</si>
  <si>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</si>
  <si>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</si>
  <si>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</si>
  <si>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</si>
  <si>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</si>
  <si>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</si>
  <si>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</si>
  <si>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</si>
  <si>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</si>
  <si>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</si>
  <si>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</si>
  <si>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</si>
  <si>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</si>
  <si>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</si>
  <si>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</si>
  <si>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</si>
  <si>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</si>
  <si>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</si>
  <si>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</si>
  <si>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</si>
  <si>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</si>
  <si>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</si>
  <si>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</si>
  <si>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</si>
  <si>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</si>
  <si>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</si>
  <si>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</si>
  <si>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</si>
  <si>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</si>
  <si>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</si>
  <si>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</si>
  <si>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</si>
  <si>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</si>
  <si>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</si>
  <si>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</si>
  <si>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</si>
  <si>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</si>
  <si>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</si>
  <si>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</si>
  <si>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</si>
  <si>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</si>
  <si>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</si>
  <si>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</si>
  <si>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</si>
  <si>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</si>
  <si>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</si>
  <si>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</si>
  <si>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</si>
  <si>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</si>
  <si>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</si>
  <si>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</si>
  <si>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</si>
  <si>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</si>
  <si>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</si>
  <si>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</si>
  <si>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</si>
  <si>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</si>
  <si>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</si>
  <si>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</si>
  <si>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</si>
  <si>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</si>
  <si>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</si>
  <si>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</si>
  <si>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</si>
  <si>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</si>
  <si>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</si>
  <si>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</si>
  <si>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</si>
  <si>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</si>
  <si>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</si>
  <si>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</si>
  <si>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</si>
  <si>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</si>
  <si>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</si>
  <si>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</si>
  <si>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</si>
  <si>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</si>
  <si>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</si>
  <si>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</si>
  <si>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</si>
  <si>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</si>
  <si>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</si>
  <si>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</si>
  <si>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</si>
  <si>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</si>
  <si>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</si>
  <si>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</si>
  <si>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</si>
  <si>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</si>
  <si>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</si>
  <si>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</si>
  <si>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</si>
  <si>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</si>
  <si>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</si>
  <si>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</si>
  <si>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</si>
  <si>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</si>
  <si>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</si>
  <si>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</si>
  <si>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</si>
  <si>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</si>
  <si>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</si>
  <si>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</si>
  <si>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</si>
  <si>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</si>
  <si>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</si>
  <si>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</si>
  <si>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</si>
  <si>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</si>
  <si>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</si>
  <si>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</si>
  <si>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</si>
  <si>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</si>
  <si>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</si>
  <si>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</si>
  <si>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</si>
  <si>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</si>
  <si>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</si>
  <si>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</si>
  <si>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</si>
  <si>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</si>
  <si>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</si>
  <si>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</si>
  <si>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</si>
  <si>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</si>
  <si>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</si>
  <si>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</si>
  <si>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</si>
  <si>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</si>
  <si>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</si>
  <si>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</si>
  <si>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</si>
  <si>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</si>
  <si>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</si>
  <si>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</si>
  <si>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</si>
  <si>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</si>
  <si>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</si>
  <si>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</si>
  <si>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</si>
  <si>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</si>
  <si>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</si>
  <si>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</si>
  <si>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</si>
  <si>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</si>
  <si>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</si>
  <si>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</si>
  <si>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</si>
  <si>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</si>
  <si>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</si>
  <si>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</si>
  <si>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</si>
  <si>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</si>
  <si>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</si>
  <si>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</si>
  <si>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</si>
  <si>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</si>
  <si>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</si>
  <si>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</si>
  <si>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</si>
  <si>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</si>
  <si>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</si>
  <si>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</si>
  <si>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</si>
  <si>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</si>
  <si>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</si>
  <si>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</si>
  <si>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</si>
  <si>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</si>
  <si>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</si>
  <si>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</si>
  <si>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</si>
  <si>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</si>
  <si>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</si>
  <si>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</si>
  <si>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</si>
  <si>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</si>
  <si>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</si>
  <si>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</si>
  <si>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</si>
  <si>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</si>
  <si>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</si>
  <si>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</si>
  <si>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</si>
  <si>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</si>
  <si>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</si>
  <si>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</si>
  <si>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</si>
  <si>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</si>
  <si>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</si>
  <si>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</si>
  <si>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</si>
  <si>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</si>
  <si>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</si>
  <si>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</si>
  <si>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</si>
  <si>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</si>
  <si>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</si>
  <si>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</si>
  <si>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</si>
  <si>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</si>
  <si>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</si>
  <si>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</si>
  <si>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</si>
  <si>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</si>
  <si>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</si>
  <si>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</si>
  <si>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</si>
  <si>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</si>
  <si>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</si>
  <si>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</si>
  <si>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</si>
  <si>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</si>
  <si>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</si>
  <si>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</si>
  <si>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</si>
  <si>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</si>
  <si>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</si>
  <si>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</si>
  <si>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</si>
  <si>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</si>
  <si>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</si>
  <si>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</si>
  <si>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</si>
  <si>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</si>
  <si>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</si>
  <si>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</si>
  <si>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</si>
  <si>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</si>
  <si>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</si>
  <si>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</si>
  <si>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</si>
  <si>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</si>
  <si>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</si>
  <si>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</si>
  <si>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</si>
  <si>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</si>
  <si>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</si>
  <si>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</si>
  <si>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</si>
  <si>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</si>
  <si>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</si>
  <si>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</si>
  <si>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</si>
  <si>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</si>
  <si>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</si>
  <si>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</si>
  <si>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</si>
  <si>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</si>
  <si>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</si>
  <si>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</si>
  <si>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</si>
  <si>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</si>
  <si>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</si>
  <si>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</si>
  <si>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</si>
  <si>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</si>
  <si>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</si>
  <si>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</si>
  <si>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</si>
  <si>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</si>
  <si>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</si>
  <si>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</si>
  <si>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</si>
  <si>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</si>
  <si>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</si>
  <si>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</si>
  <si>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</si>
  <si>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</si>
  <si>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</si>
  <si>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</si>
  <si>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</si>
  <si>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</si>
  <si>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</si>
  <si>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</si>
  <si>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</si>
  <si>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</si>
  <si>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</si>
  <si>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</si>
  <si>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</si>
  <si>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</si>
  <si>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</si>
  <si>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</si>
  <si>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</si>
  <si>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</si>
  <si>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</si>
  <si>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</si>
  <si>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</si>
  <si>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</si>
  <si>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</si>
  <si>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</si>
  <si>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</si>
  <si>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</si>
  <si>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</si>
  <si>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</si>
  <si>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</si>
  <si>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</si>
  <si>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</si>
  <si>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</si>
  <si>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</si>
  <si>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</si>
  <si>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</si>
  <si>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</si>
  <si>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</si>
  <si>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</si>
  <si>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</si>
  <si>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</si>
  <si>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</si>
  <si>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</si>
  <si>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</si>
  <si>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</si>
  <si>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</si>
  <si>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</si>
  <si>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</si>
  <si>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</si>
  <si>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</si>
  <si>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</si>
  <si>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</si>
  <si>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</si>
  <si>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</si>
  <si>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</si>
  <si>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</si>
  <si>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</si>
  <si>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</si>
  <si>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</si>
  <si>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</si>
  <si>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</si>
  <si>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</si>
  <si>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</si>
  <si>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</si>
  <si>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</si>
  <si>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</si>
  <si>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</si>
  <si>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</si>
  <si>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</si>
  <si>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</si>
  <si>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</si>
  <si>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</si>
  <si>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</si>
  <si>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</si>
  <si>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</si>
  <si>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</si>
  <si>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</si>
  <si>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</si>
  <si>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</si>
  <si>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</si>
  <si>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</si>
  <si>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</si>
  <si>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</si>
  <si>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</si>
  <si>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</si>
  <si>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</si>
  <si>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</si>
  <si>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</si>
  <si>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</si>
  <si>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</si>
  <si>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</si>
  <si>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</si>
  <si>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</si>
  <si>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</si>
  <si>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</si>
  <si>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</si>
  <si>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</si>
  <si>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</si>
  <si>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</si>
  <si>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</si>
  <si>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</si>
  <si>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</si>
  <si>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</si>
  <si>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</si>
  <si>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</si>
  <si>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</si>
  <si>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</si>
  <si>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</si>
  <si>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</si>
  <si>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</si>
  <si>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</si>
  <si>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</si>
  <si>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</si>
  <si>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</si>
  <si>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</si>
  <si>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</si>
  <si>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</si>
  <si>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</si>
  <si>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</si>
  <si>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</si>
  <si>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</si>
  <si>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</si>
  <si>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</si>
  <si>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</si>
  <si>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</si>
  <si>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</si>
  <si>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</si>
  <si>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</si>
  <si>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</si>
  <si>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</si>
  <si>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</si>
  <si>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</si>
  <si>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</si>
  <si>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</si>
  <si>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</si>
  <si>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</si>
  <si>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</si>
  <si>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</si>
  <si>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</si>
  <si>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</si>
  <si>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</si>
  <si>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</si>
  <si>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</si>
  <si>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</si>
  <si>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</si>
  <si>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</si>
  <si>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</si>
  <si>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</si>
  <si>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</si>
  <si>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</si>
  <si>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</si>
  <si>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</si>
  <si>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</si>
  <si>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</si>
  <si>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</si>
  <si>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</si>
  <si>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</si>
  <si>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</si>
  <si>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</si>
  <si>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</si>
  <si>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</si>
  <si>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</si>
  <si>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</si>
  <si>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</si>
  <si>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</si>
  <si>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</si>
  <si>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</si>
  <si>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</si>
  <si>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</si>
  <si>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</si>
  <si>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</si>
  <si>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</si>
  <si>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</si>
  <si>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</si>
  <si>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</si>
  <si>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</si>
  <si>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</si>
  <si>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</si>
  <si>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</si>
  <si>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</si>
  <si>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</si>
  <si>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</si>
  <si>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</si>
  <si>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</si>
  <si>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</si>
  <si>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</si>
  <si>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</si>
  <si>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</si>
  <si>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</si>
  <si>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</si>
  <si>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</si>
  <si>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</si>
  <si>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</si>
  <si>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</si>
  <si>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</si>
  <si>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</si>
  <si>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</si>
  <si>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</si>
  <si>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</si>
  <si>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</si>
  <si>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</si>
  <si>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</si>
  <si>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</si>
  <si>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</si>
  <si>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</si>
  <si>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</si>
  <si>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</si>
  <si>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</si>
  <si>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</si>
  <si>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</si>
  <si>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</si>
  <si>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</si>
  <si>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</si>
  <si>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</si>
  <si>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</si>
  <si>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</si>
  <si>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</si>
  <si>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</si>
  <si>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</si>
  <si>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</si>
  <si>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</si>
  <si>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</si>
  <si>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</si>
  <si>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</si>
  <si>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</si>
  <si>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</si>
  <si>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</si>
  <si>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</si>
  <si>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</si>
  <si>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</si>
  <si>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</si>
  <si>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</si>
  <si>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</si>
  <si>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</si>
  <si>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</si>
  <si>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</si>
  <si>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</si>
  <si>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</si>
  <si>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</si>
  <si>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</si>
  <si>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</si>
  <si>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</si>
  <si>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</si>
  <si>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</si>
  <si>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</si>
  <si>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</si>
  <si>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</si>
  <si>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</si>
  <si>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</si>
  <si>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</si>
  <si>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</si>
  <si>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</si>
  <si>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</si>
  <si>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</si>
  <si>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</si>
  <si>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</si>
  <si>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</si>
  <si>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</si>
  <si>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</si>
  <si>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</si>
  <si>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</si>
  <si>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</si>
  <si>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</si>
  <si>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</si>
  <si>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</si>
  <si>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</si>
  <si>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</si>
  <si>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</si>
  <si>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</si>
  <si>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</si>
  <si>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</si>
  <si>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</si>
  <si>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</si>
  <si>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</si>
  <si>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</si>
  <si>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</si>
  <si>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</si>
  <si>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</si>
  <si>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</si>
  <si>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</si>
  <si>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</si>
  <si>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</si>
  <si>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</si>
  <si>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</si>
  <si>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</si>
  <si>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</si>
  <si>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</si>
  <si>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</si>
  <si>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</si>
  <si>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</si>
  <si>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</si>
  <si>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</si>
  <si>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</si>
  <si>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</si>
  <si>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</si>
  <si>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</si>
  <si>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</si>
  <si>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</si>
  <si>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</si>
  <si>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</si>
  <si>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</si>
  <si>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</si>
  <si>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</si>
  <si>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</si>
  <si>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</si>
  <si>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</si>
  <si>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</si>
  <si>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</si>
  <si>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</si>
  <si>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</si>
  <si>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</si>
  <si>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</si>
  <si>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</si>
  <si>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</si>
  <si>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</si>
  <si>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</si>
  <si>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</si>
  <si>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</si>
  <si>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</si>
  <si>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</si>
  <si>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</si>
  <si>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</si>
  <si>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</si>
  <si>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</si>
  <si>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</si>
  <si>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</si>
  <si>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</si>
  <si>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</si>
  <si>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</si>
  <si>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</si>
  <si>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</si>
  <si>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</si>
  <si>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</si>
  <si>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</si>
  <si>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</si>
  <si>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</si>
  <si>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</si>
  <si>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</si>
  <si>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</si>
  <si>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</si>
  <si>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</si>
  <si>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</si>
  <si>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</si>
  <si>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</si>
  <si>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</si>
  <si>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</si>
  <si>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</si>
  <si>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</si>
  <si>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</si>
  <si>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</si>
  <si>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</si>
  <si>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</si>
  <si>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</si>
  <si>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</si>
  <si>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</si>
  <si>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</si>
  <si>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</si>
  <si>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</si>
  <si>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</si>
  <si>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</si>
  <si>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</si>
  <si>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</si>
  <si>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</si>
  <si>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</si>
  <si>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</si>
  <si>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</si>
  <si>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</si>
  <si>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</si>
  <si>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</si>
  <si>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</si>
  <si>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</si>
  <si>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</si>
  <si>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</si>
  <si>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</si>
  <si>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</si>
  <si>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</si>
  <si>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</si>
  <si>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</si>
  <si>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</si>
  <si>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</si>
  <si>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</si>
  <si>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</si>
  <si>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</si>
  <si>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</si>
  <si>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</si>
  <si>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</si>
  <si>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</si>
  <si>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</si>
  <si>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</si>
  <si>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</si>
  <si>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</si>
  <si>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</si>
  <si>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</si>
  <si>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</si>
  <si>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</si>
  <si>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</si>
  <si>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</si>
  <si>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</si>
  <si>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</si>
  <si>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</si>
  <si>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</si>
  <si>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</si>
  <si>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</si>
  <si>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</si>
  <si>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</si>
  <si>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</si>
  <si>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</si>
  <si>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</si>
  <si>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</si>
  <si>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</si>
  <si>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</si>
  <si>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</si>
  <si>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</si>
  <si>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</si>
  <si>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</si>
  <si>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</si>
  <si>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</si>
  <si>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</si>
  <si>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</si>
  <si>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</si>
  <si>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</si>
  <si>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</si>
  <si>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</si>
  <si>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</si>
  <si>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</si>
  <si>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</si>
  <si>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</si>
  <si>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</si>
  <si>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</si>
  <si>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</si>
  <si>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</si>
  <si>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</si>
  <si>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</si>
  <si>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</si>
  <si>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</si>
  <si>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</si>
  <si>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</si>
  <si>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</si>
  <si>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</si>
  <si>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</si>
  <si>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</si>
  <si>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</si>
  <si>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</si>
  <si>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</si>
  <si>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</si>
  <si>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</si>
  <si>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</si>
  <si>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</si>
  <si>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</si>
  <si>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</si>
  <si>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</si>
  <si>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</si>
  <si>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</si>
  <si>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</si>
  <si>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</si>
  <si>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</si>
  <si>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</si>
  <si>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</si>
  <si>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</si>
  <si>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</si>
  <si>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</si>
  <si>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</si>
  <si>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</si>
  <si>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</si>
  <si>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</si>
  <si>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</si>
  <si>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</si>
  <si>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</si>
  <si>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</si>
  <si>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</si>
  <si>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</si>
  <si>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</si>
  <si>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</si>
  <si>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</si>
  <si>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</si>
  <si>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</si>
  <si>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</si>
  <si>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</si>
  <si>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</si>
  <si>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</si>
  <si>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</si>
  <si>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</si>
  <si>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</si>
  <si>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</si>
  <si>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</si>
  <si>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</si>
  <si>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</si>
  <si>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</si>
  <si>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</si>
  <si>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</si>
  <si>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</si>
  <si>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</si>
  <si>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</si>
  <si>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</si>
  <si>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</si>
  <si>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</si>
  <si>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</si>
  <si>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</si>
  <si>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</si>
  <si>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</si>
  <si>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</si>
  <si>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</si>
  <si>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</si>
  <si>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</si>
  <si>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</si>
  <si>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</si>
  <si>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</si>
  <si>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</si>
  <si>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</si>
  <si>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</si>
  <si>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</si>
  <si>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</si>
  <si>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</si>
  <si>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</si>
  <si>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</si>
  <si>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</si>
  <si>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</si>
  <si>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</si>
  <si>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</si>
  <si>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</si>
  <si>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</si>
  <si>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</si>
  <si>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</si>
  <si>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</si>
  <si>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</si>
  <si>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</si>
  <si>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</si>
  <si>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</si>
  <si>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</si>
  <si>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</si>
  <si>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</si>
  <si>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</si>
  <si>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</si>
  <si>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</si>
  <si>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</si>
  <si>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</si>
  <si>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</si>
  <si>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</si>
  <si>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</si>
  <si>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</si>
  <si>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</si>
  <si>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</si>
  <si>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</si>
  <si>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</si>
  <si>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</si>
  <si>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</si>
  <si>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</si>
  <si>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</si>
  <si>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</si>
  <si>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</si>
  <si>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</si>
  <si>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</si>
  <si>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</si>
  <si>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</si>
  <si>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</si>
  <si>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</si>
  <si>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</si>
  <si>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</si>
  <si>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</si>
  <si>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</si>
  <si>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</si>
  <si>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</si>
  <si>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</si>
  <si>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</si>
  <si>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</si>
  <si>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</si>
  <si>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</si>
  <si>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</si>
  <si>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</si>
  <si>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</si>
  <si>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</si>
  <si>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</si>
  <si>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</si>
  <si>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</si>
  <si>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</si>
  <si>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</si>
  <si>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</si>
  <si>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</si>
  <si>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</si>
  <si>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</si>
  <si>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</si>
  <si>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</si>
  <si>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</si>
  <si>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</si>
  <si>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</si>
  <si>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</si>
  <si>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</si>
  <si>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</si>
  <si>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</si>
  <si>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</si>
  <si>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</si>
  <si>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</si>
  <si>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</si>
  <si>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</si>
  <si>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</si>
  <si>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</si>
  <si>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</si>
  <si>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</si>
  <si>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</si>
  <si>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</si>
  <si>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</si>
  <si>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</si>
  <si>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</si>
  <si>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</si>
  <si>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</si>
  <si>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</si>
  <si>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</si>
  <si>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</si>
  <si>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</si>
  <si>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</si>
  <si>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</si>
  <si>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</si>
  <si>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</si>
  <si>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</si>
  <si>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</si>
  <si>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</si>
  <si>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</si>
  <si>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</si>
  <si>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</si>
  <si>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</si>
  <si>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</si>
  <si>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</si>
  <si>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</si>
  <si>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</si>
  <si>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</si>
  <si>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</si>
  <si>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</si>
  <si>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</si>
  <si>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</si>
  <si>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</si>
  <si>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</si>
  <si>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</si>
  <si>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</si>
  <si>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</si>
  <si>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</si>
  <si>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</si>
  <si>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</si>
  <si>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</si>
  <si>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</si>
  <si>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</si>
  <si>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</si>
  <si>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</si>
  <si>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</si>
  <si>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</si>
  <si>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</si>
  <si>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</si>
  <si>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</si>
  <si>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</si>
  <si>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</si>
  <si>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</si>
  <si>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</si>
  <si>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</si>
  <si>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</si>
  <si>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</si>
  <si>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</si>
  <si>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</si>
  <si>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</si>
  <si>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</si>
  <si>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</si>
  <si>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</si>
  <si>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</si>
  <si>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</si>
  <si>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</si>
  <si>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</si>
  <si>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</si>
  <si>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</si>
  <si>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</si>
  <si>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</si>
  <si>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</si>
  <si>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</si>
  <si>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</si>
  <si>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</si>
  <si>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</si>
  <si>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</si>
  <si>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</si>
  <si>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</si>
  <si>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</si>
  <si>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</si>
  <si>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</si>
  <si>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</si>
  <si>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</si>
  <si>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</si>
  <si>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</si>
  <si>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</si>
  <si>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</si>
  <si>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</si>
  <si>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</si>
  <si>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</si>
  <si>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</si>
  <si>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</si>
  <si>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</si>
  <si>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</si>
  <si>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</si>
  <si>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</si>
  <si>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</si>
  <si>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</si>
  <si>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</si>
  <si>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</si>
  <si>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</si>
  <si>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</si>
  <si>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</si>
  <si>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</si>
  <si>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</si>
  <si>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</si>
  <si>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</si>
  <si>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</si>
  <si>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</si>
  <si>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</si>
  <si>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</si>
  <si>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</si>
  <si>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</si>
  <si>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</si>
  <si>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</si>
  <si>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</si>
  <si>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</si>
  <si>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</si>
  <si>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</si>
  <si>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</si>
  <si>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</si>
  <si>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</si>
  <si>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</si>
  <si>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</si>
  <si>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</si>
  <si>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</si>
  <si>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</si>
  <si>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</si>
  <si>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</si>
  <si>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</si>
  <si>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</si>
  <si>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</si>
  <si>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</si>
  <si>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</si>
  <si>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</si>
  <si>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</si>
  <si>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</si>
  <si>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</si>
  <si>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</si>
  <si>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</si>
  <si>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</si>
  <si>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</si>
  <si>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</si>
  <si>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</si>
  <si>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</si>
  <si>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</si>
  <si>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</si>
  <si>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</si>
  <si>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</si>
  <si>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</si>
  <si>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</si>
  <si>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</si>
  <si>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</si>
  <si>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</si>
  <si>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</si>
  <si>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</si>
  <si>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</si>
  <si>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</si>
  <si>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</si>
  <si>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</si>
  <si>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</si>
  <si>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</si>
  <si>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</si>
  <si>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</si>
  <si>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</si>
  <si>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</si>
  <si>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</si>
  <si>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</si>
  <si>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</si>
  <si>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</si>
  <si>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</si>
  <si>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</si>
  <si>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</si>
  <si>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</si>
  <si>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</si>
  <si>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</si>
  <si>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</si>
  <si>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</si>
  <si>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</si>
  <si>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</si>
  <si>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</si>
  <si>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</si>
  <si>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</si>
  <si>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</si>
  <si>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</si>
  <si>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</si>
  <si>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</si>
  <si>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</si>
  <si>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</si>
  <si>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</si>
  <si>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</si>
  <si>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</si>
  <si>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</si>
  <si>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</si>
  <si>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</si>
  <si>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</si>
  <si>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</si>
  <si>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</si>
  <si>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</si>
  <si>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</si>
  <si>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</si>
  <si>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</si>
  <si>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</si>
  <si>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</si>
  <si>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</si>
  <si>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</si>
  <si>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</si>
  <si>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</si>
  <si>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</si>
  <si>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</si>
  <si>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</si>
  <si>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</si>
  <si>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</si>
  <si>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</si>
  <si>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</si>
  <si>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</si>
  <si>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</si>
  <si>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</si>
  <si>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</si>
  <si>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</si>
  <si>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</si>
  <si>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</si>
  <si>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</si>
  <si>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</si>
  <si>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</si>
  <si>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</si>
  <si>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</si>
  <si>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</si>
  <si>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</si>
  <si>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</si>
  <si>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</si>
  <si>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</si>
  <si>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</si>
  <si>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</si>
  <si>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</si>
  <si>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</si>
  <si>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</si>
  <si>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</si>
  <si>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</si>
  <si>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</si>
  <si>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</si>
  <si>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</si>
  <si>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</si>
  <si>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</si>
  <si>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</si>
  <si>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</si>
  <si>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</si>
  <si>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</si>
  <si>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</si>
  <si>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</si>
  <si>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</si>
  <si>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</si>
  <si>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</si>
  <si>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</si>
  <si>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</si>
  <si>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</si>
  <si>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</si>
  <si>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</si>
  <si>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</si>
  <si>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</si>
  <si>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</si>
  <si>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</si>
  <si>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</si>
  <si>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</si>
  <si>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</si>
  <si>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</si>
  <si>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</si>
  <si>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</si>
  <si>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</si>
  <si>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</si>
  <si>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</si>
  <si>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</si>
  <si>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</si>
  <si>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</si>
  <si>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</si>
  <si>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</si>
  <si>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</si>
  <si>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</si>
  <si>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</si>
  <si>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</si>
  <si>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</si>
  <si>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</si>
  <si>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</si>
  <si>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</si>
  <si>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</si>
  <si>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</si>
  <si>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</si>
  <si>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</si>
  <si>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</si>
  <si>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</si>
  <si>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</si>
  <si>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</si>
  <si>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</si>
  <si>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</si>
  <si>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</si>
  <si>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</si>
  <si>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</si>
  <si>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</si>
  <si>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</si>
  <si>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</si>
  <si>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</si>
  <si>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</si>
  <si>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</si>
  <si>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</si>
  <si>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</si>
  <si>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</si>
  <si>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</si>
  <si>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</si>
  <si>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</si>
  <si>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</si>
  <si>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</si>
  <si>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</si>
  <si>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</si>
  <si>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</si>
  <si>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</si>
  <si>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</si>
  <si>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</si>
  <si>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</si>
  <si>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</si>
  <si>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</si>
  <si>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</si>
  <si>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</si>
  <si>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</si>
  <si>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</si>
  <si>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</si>
  <si>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</si>
  <si>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</si>
  <si>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</si>
  <si>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</si>
  <si>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</si>
  <si>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</si>
  <si>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</si>
  <si>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</si>
  <si>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</si>
  <si>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</si>
  <si>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</si>
  <si>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</si>
  <si>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</si>
  <si>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</si>
  <si>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</si>
  <si>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</si>
  <si>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</si>
  <si>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</si>
  <si>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</si>
  <si>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</si>
  <si>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</si>
  <si>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</si>
  <si>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</si>
  <si>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</si>
  <si>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</si>
  <si>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</si>
  <si>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</si>
  <si>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</si>
  <si>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</si>
  <si>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</si>
  <si>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</si>
  <si>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</si>
  <si>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</si>
  <si>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</si>
  <si>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</si>
  <si>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</si>
  <si>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</si>
  <si>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</si>
  <si>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</si>
  <si>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</si>
  <si>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</si>
  <si>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</si>
  <si>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</si>
  <si>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</si>
  <si>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</si>
  <si>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</si>
  <si>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</si>
  <si>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</si>
  <si>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</si>
  <si>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</si>
  <si>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</si>
  <si>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</si>
  <si>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</si>
  <si>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</si>
  <si>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</si>
  <si>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</si>
  <si>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</si>
  <si>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</si>
  <si>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</si>
  <si>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</si>
  <si>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</si>
  <si>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</si>
  <si>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</si>
  <si>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</si>
  <si>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</si>
  <si>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</si>
  <si>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</si>
  <si>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</si>
  <si>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</si>
  <si>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</si>
  <si>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</si>
  <si>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</si>
  <si>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</si>
  <si>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</si>
  <si>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</si>
  <si>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</si>
  <si>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</si>
  <si>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</si>
  <si>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</si>
  <si>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</si>
  <si>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</si>
  <si>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</si>
  <si>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</si>
  <si>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</si>
  <si>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</si>
  <si>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</si>
  <si>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</si>
  <si>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</si>
  <si>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</si>
  <si>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</si>
  <si>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</si>
  <si>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</si>
  <si>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</si>
  <si>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</si>
  <si>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</si>
  <si>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</si>
  <si>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</si>
  <si>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</si>
  <si>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</si>
  <si>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</si>
  <si>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</si>
  <si>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</si>
  <si>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</si>
  <si>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</si>
  <si>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</si>
  <si>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</si>
  <si>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</si>
  <si>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</si>
  <si>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</si>
  <si>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</si>
  <si>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</si>
  <si>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</si>
  <si>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</si>
  <si>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</si>
  <si>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</si>
  <si>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</si>
  <si>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</si>
  <si>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</si>
  <si>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</si>
  <si>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</si>
  <si>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</si>
  <si>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</si>
  <si>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</si>
  <si>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</si>
  <si>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</si>
  <si>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</si>
  <si>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</si>
  <si>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</si>
  <si>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</si>
  <si>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</si>
  <si>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</si>
  <si>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</si>
  <si>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</si>
  <si>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</si>
  <si>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</si>
  <si>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</si>
  <si>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</si>
  <si>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</si>
  <si>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</si>
  <si>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</si>
  <si>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</si>
  <si>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</si>
  <si>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</si>
  <si>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</si>
  <si>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</si>
  <si>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</si>
  <si>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</si>
  <si>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</si>
  <si>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</si>
  <si>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</si>
  <si>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</si>
  <si>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</si>
  <si>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</si>
  <si>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</si>
  <si>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</si>
  <si>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</si>
  <si>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</si>
  <si>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</si>
  <si>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</si>
  <si>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</si>
  <si>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</si>
  <si>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</si>
  <si>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</si>
  <si>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</si>
  <si>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</si>
  <si>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</si>
  <si>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</si>
  <si>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</si>
  <si>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</si>
  <si>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</si>
  <si>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</si>
  <si>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</si>
  <si>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</si>
  <si>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</si>
  <si>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</si>
  <si>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</si>
  <si>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</si>
  <si>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</si>
  <si>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</si>
  <si>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</si>
  <si>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</si>
  <si>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</si>
  <si>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</si>
  <si>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</si>
  <si>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</si>
  <si>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</si>
  <si>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</si>
  <si>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</si>
  <si>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</si>
  <si>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</si>
  <si>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</si>
  <si>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</si>
  <si>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</si>
  <si>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</si>
  <si>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</si>
  <si>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</si>
  <si>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</si>
  <si>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</si>
  <si>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</si>
  <si>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</si>
  <si>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</si>
  <si>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</si>
  <si>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</si>
  <si>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</si>
  <si>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</si>
  <si>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</si>
  <si>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</si>
  <si>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</si>
  <si>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</si>
  <si>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</si>
  <si>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</si>
  <si>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</si>
  <si>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</si>
  <si>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</si>
  <si>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</si>
  <si>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</si>
  <si>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</si>
  <si>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</si>
  <si>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</si>
  <si>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</si>
  <si>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</si>
  <si>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</si>
  <si>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</si>
  <si>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</si>
  <si>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</si>
  <si>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</si>
  <si>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</si>
  <si>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</si>
  <si>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</si>
  <si>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</si>
  <si>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</si>
  <si>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</si>
  <si>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</si>
  <si>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</si>
  <si>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</si>
  <si>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</si>
  <si>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</si>
  <si>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</si>
  <si>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</si>
  <si>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</si>
  <si>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</si>
  <si>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</si>
  <si>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</si>
  <si>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</si>
  <si>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</si>
  <si>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</si>
  <si>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</si>
  <si>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</si>
  <si>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</si>
  <si>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</si>
  <si>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</si>
  <si>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</si>
  <si>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</si>
  <si>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</si>
  <si>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</si>
  <si>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</si>
  <si>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</si>
  <si>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</si>
  <si>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</si>
  <si>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</si>
  <si>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</si>
  <si>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</si>
  <si>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</si>
  <si>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</si>
  <si>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</si>
  <si>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</si>
  <si>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</si>
  <si>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</si>
  <si>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</si>
  <si>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</si>
  <si>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</si>
  <si>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</si>
  <si>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</si>
  <si>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</si>
  <si>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</si>
  <si>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</si>
  <si>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</si>
  <si>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</si>
  <si>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</si>
  <si>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</si>
  <si>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</si>
  <si>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</si>
  <si>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</si>
  <si>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</si>
  <si>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</si>
  <si>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</si>
  <si>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</si>
  <si>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</si>
  <si>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</si>
  <si>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</si>
  <si>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</si>
  <si>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</si>
  <si>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</si>
  <si>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</si>
  <si>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</si>
  <si>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</si>
  <si>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</si>
  <si>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</si>
  <si>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</si>
  <si>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</si>
  <si>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</si>
  <si>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</si>
  <si>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</si>
  <si>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</si>
  <si>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</si>
  <si>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</si>
  <si>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</si>
  <si>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</si>
  <si>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</si>
  <si>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</si>
  <si>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</si>
  <si>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</si>
  <si>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</si>
  <si>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</si>
  <si>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</si>
  <si>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</si>
  <si>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</si>
  <si>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</si>
  <si>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</si>
  <si>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</si>
  <si>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</si>
  <si>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</si>
  <si>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</si>
  <si>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</si>
  <si>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</si>
  <si>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</si>
  <si>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</si>
  <si>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</si>
  <si>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</si>
  <si>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</si>
  <si>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</si>
  <si>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</si>
  <si>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</si>
  <si>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</si>
  <si>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</si>
  <si>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</si>
  <si>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</si>
  <si>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</si>
  <si>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</si>
  <si>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</si>
  <si>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</si>
  <si>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</si>
  <si>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</si>
  <si>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</si>
  <si>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</si>
  <si>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</si>
  <si>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</si>
  <si>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</si>
  <si>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</si>
  <si>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</si>
  <si>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</si>
  <si>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</si>
  <si>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</si>
  <si>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</si>
  <si>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</si>
  <si>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</si>
  <si>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</si>
  <si>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</si>
  <si>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</si>
  <si>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</si>
  <si>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</si>
  <si>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</si>
  <si>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</si>
  <si>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</si>
  <si>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</si>
  <si>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</si>
  <si>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</si>
  <si>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</si>
  <si>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</si>
  <si>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</si>
  <si>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</si>
  <si>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</si>
  <si>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</si>
  <si>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</si>
  <si>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</si>
  <si>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</si>
  <si>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</si>
  <si>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</si>
  <si>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</si>
  <si>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</si>
  <si>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</si>
  <si>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</si>
  <si>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</si>
  <si>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</si>
  <si>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</si>
  <si>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</si>
  <si>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</si>
  <si>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</si>
  <si>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</si>
  <si>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</si>
  <si>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</si>
  <si>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</si>
  <si>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</si>
  <si>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</si>
  <si>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</si>
  <si>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</si>
  <si>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</si>
  <si>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</si>
  <si>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</si>
  <si>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</si>
  <si>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</si>
  <si>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</si>
  <si>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</si>
  <si>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</si>
  <si>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</si>
  <si>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</si>
  <si>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</si>
  <si>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</si>
  <si>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</si>
  <si>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</si>
  <si>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</si>
  <si>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</si>
  <si>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</si>
  <si>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</si>
  <si>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</si>
  <si>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</si>
  <si>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</si>
  <si>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</si>
  <si>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</si>
  <si>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</si>
  <si>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</si>
  <si>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</si>
  <si>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</si>
  <si>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</si>
  <si>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</si>
  <si>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</si>
  <si>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</si>
  <si>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</si>
  <si>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</si>
  <si>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</si>
  <si>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</si>
  <si>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</si>
  <si>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</si>
  <si>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</si>
  <si>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</si>
  <si>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</si>
  <si>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</si>
  <si>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</si>
  <si>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</si>
  <si>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</si>
  <si>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</si>
  <si>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</si>
  <si>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</si>
  <si>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</si>
  <si>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</si>
  <si>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</si>
  <si>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</si>
  <si>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</si>
  <si>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</si>
  <si>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</si>
  <si>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</si>
  <si>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</si>
  <si>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</si>
  <si>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</si>
  <si>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</si>
  <si>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</si>
  <si>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</si>
  <si>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</si>
  <si>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</si>
  <si>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</si>
  <si>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</si>
  <si>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</si>
  <si>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</si>
  <si>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</si>
  <si>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</si>
  <si>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</si>
  <si>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</si>
  <si>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</si>
  <si>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</si>
  <si>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</si>
  <si>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</si>
  <si>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</si>
  <si>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</si>
  <si>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</si>
  <si>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</si>
  <si>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</si>
  <si>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</si>
  <si>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</si>
  <si>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</si>
  <si>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</si>
  <si>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</si>
  <si>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</si>
  <si>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</si>
  <si>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</si>
  <si>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</si>
  <si>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</si>
  <si>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</si>
  <si>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</si>
  <si>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</si>
  <si>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</si>
  <si>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</si>
  <si>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</si>
  <si>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</si>
  <si>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</si>
  <si>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</si>
  <si>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</si>
  <si>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</si>
  <si>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</si>
  <si>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</si>
  <si>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</si>
  <si>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</si>
  <si>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</si>
  <si>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</si>
  <si>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</si>
  <si>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</si>
  <si>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</si>
  <si>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</si>
  <si>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</si>
  <si>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</si>
  <si>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</si>
  <si>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</si>
  <si>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</si>
  <si>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</si>
  <si>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</si>
  <si>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</si>
  <si>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</si>
  <si>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</si>
  <si>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</si>
  <si>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</si>
  <si>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</si>
  <si>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</si>
  <si>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</si>
  <si>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</si>
  <si>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</si>
  <si>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</si>
  <si>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</si>
  <si>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</si>
  <si>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</si>
  <si>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</si>
  <si>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</si>
  <si>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</si>
  <si>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</si>
  <si>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</si>
  <si>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</si>
  <si>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</si>
  <si>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</si>
  <si>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</si>
  <si>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</si>
  <si>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</si>
  <si>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</si>
  <si>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</si>
  <si>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</si>
  <si>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</si>
  <si>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</si>
  <si>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</si>
  <si>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</si>
  <si>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</si>
  <si>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</si>
  <si>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</si>
  <si>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</si>
  <si>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</si>
  <si>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</si>
  <si>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</si>
  <si>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</si>
  <si>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</si>
  <si>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</si>
  <si>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</si>
  <si>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</si>
  <si>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</si>
  <si>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</si>
  <si>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</si>
  <si>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</si>
  <si>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</si>
  <si>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</si>
  <si>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</si>
  <si>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</si>
  <si>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</si>
  <si>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</si>
  <si>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</si>
  <si>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</si>
  <si>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</si>
  <si>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</si>
  <si>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</si>
  <si>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</si>
  <si>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</si>
  <si>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</si>
  <si>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</si>
  <si>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</si>
  <si>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</si>
  <si>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</si>
  <si>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</si>
  <si>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</si>
  <si>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</si>
  <si>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</si>
  <si>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</si>
  <si>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</si>
  <si>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</si>
  <si>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</si>
  <si>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</si>
  <si>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</si>
  <si>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</si>
  <si>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</si>
  <si>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</si>
  <si>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</si>
  <si>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</si>
  <si>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</si>
  <si>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</si>
  <si>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</si>
  <si>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</si>
  <si>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</si>
  <si>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</si>
  <si>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</si>
  <si>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</si>
  <si>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</si>
  <si>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</si>
  <si>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</si>
  <si>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</si>
  <si>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</si>
  <si>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</si>
  <si>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</si>
  <si>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</si>
  <si>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</si>
  <si>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</si>
  <si>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</si>
  <si>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</si>
  <si>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</si>
  <si>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</si>
  <si>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</si>
  <si>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</si>
  <si>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</si>
  <si>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</si>
  <si>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</si>
  <si>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</si>
  <si>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</si>
  <si>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</si>
  <si>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</si>
  <si>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</si>
  <si>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</si>
  <si>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</si>
  <si>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</si>
  <si>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</si>
  <si>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</si>
  <si>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</si>
  <si>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</si>
  <si>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</si>
  <si>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</si>
  <si>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</si>
  <si>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</si>
  <si>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</si>
  <si>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</si>
  <si>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</si>
  <si>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</si>
  <si>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</si>
  <si>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</si>
  <si>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</si>
  <si>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</si>
  <si>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</si>
  <si>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</si>
  <si>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</si>
  <si>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</si>
  <si>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</si>
  <si>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</si>
  <si>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</si>
  <si>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</si>
  <si>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</si>
  <si>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</si>
  <si>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</si>
  <si>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</si>
  <si>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</si>
  <si>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</si>
  <si>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</si>
  <si>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</si>
  <si>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</si>
  <si>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</si>
  <si>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</si>
  <si>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</si>
  <si>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</si>
  <si>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</si>
  <si>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</si>
  <si>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</si>
  <si>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</si>
  <si>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</si>
  <si>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</si>
  <si>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</si>
  <si>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</si>
  <si>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</si>
  <si>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</si>
  <si>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</si>
  <si>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</si>
  <si>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</si>
  <si>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</si>
  <si>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</si>
  <si>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</si>
  <si>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</si>
  <si>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</si>
  <si>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</si>
  <si>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</si>
  <si>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</si>
  <si>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</si>
  <si>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</si>
  <si>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</si>
  <si>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</si>
  <si>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</si>
  <si>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</si>
  <si>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</si>
  <si>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</si>
  <si>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</si>
  <si>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</si>
  <si>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</si>
  <si>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</si>
  <si>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</si>
  <si>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</si>
  <si>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</si>
  <si>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</si>
  <si>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</si>
  <si>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</si>
  <si>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</si>
  <si>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</si>
  <si>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</si>
  <si>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</si>
  <si>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</si>
  <si>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</si>
  <si>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</si>
  <si>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</si>
  <si>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</si>
  <si>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</si>
  <si>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</si>
  <si>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</si>
  <si>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</si>
  <si>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</si>
  <si>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</si>
  <si>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</si>
  <si>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</si>
  <si>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</si>
  <si>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</si>
  <si>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</si>
  <si>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</si>
  <si>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</si>
  <si>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</si>
  <si>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</si>
  <si>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</si>
  <si>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</si>
  <si>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</si>
  <si>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</si>
  <si>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</si>
  <si>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</si>
  <si>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</si>
  <si>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</si>
  <si>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</si>
  <si>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</si>
  <si>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</si>
  <si>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</si>
  <si>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</si>
  <si>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</si>
  <si>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</si>
  <si>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</si>
  <si>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</si>
  <si>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</si>
  <si>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</si>
  <si>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</si>
  <si>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</si>
  <si>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</si>
  <si>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</si>
  <si>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</si>
  <si>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</si>
  <si>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</si>
  <si>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</si>
  <si>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</si>
  <si>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</si>
  <si>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</si>
  <si>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</si>
  <si>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</si>
  <si>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</si>
  <si>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</si>
  <si>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</si>
  <si>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</si>
  <si>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</si>
  <si>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</si>
  <si>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</si>
  <si>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</si>
  <si>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</si>
  <si>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</si>
  <si>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</si>
  <si>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</si>
  <si>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</si>
  <si>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</si>
  <si>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</si>
  <si>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</si>
  <si>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</si>
  <si>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</si>
  <si>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</si>
  <si>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</si>
  <si>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</si>
  <si>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</si>
  <si>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</si>
  <si>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</si>
  <si>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</si>
  <si>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</si>
  <si>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</si>
  <si>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</si>
  <si>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</si>
  <si>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</si>
  <si>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</si>
  <si>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</si>
  <si>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</si>
  <si>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</si>
  <si>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</si>
  <si>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</si>
  <si>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</si>
  <si>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</si>
  <si>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</si>
  <si>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</si>
  <si>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</si>
  <si>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</si>
  <si>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</si>
  <si>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</si>
  <si>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</si>
  <si>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</si>
  <si>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</si>
  <si>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</si>
  <si>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</si>
  <si>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</si>
  <si>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</si>
  <si>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</si>
  <si>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</si>
  <si>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</si>
  <si>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</si>
  <si>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</si>
  <si>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</si>
  <si>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</si>
  <si>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</si>
  <si>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</si>
  <si>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</si>
  <si>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</si>
  <si>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</si>
  <si>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</si>
  <si>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</si>
  <si>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</si>
  <si>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</si>
  <si>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</si>
  <si>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</si>
  <si>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</si>
  <si>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</si>
  <si>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</si>
  <si>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</si>
  <si>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</si>
  <si>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</si>
  <si>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</si>
  <si>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</si>
  <si>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</si>
  <si>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</si>
  <si>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</si>
  <si>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</si>
  <si>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</si>
  <si>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</si>
  <si>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</si>
  <si>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</si>
  <si>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</si>
  <si>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</si>
  <si>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</si>
  <si>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</si>
  <si>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</si>
  <si>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</si>
  <si>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</si>
  <si>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</si>
  <si>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</si>
  <si>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</si>
  <si>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</si>
  <si>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</si>
  <si>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</si>
  <si>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</si>
  <si>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</si>
  <si>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</si>
  <si>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</si>
  <si>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</si>
  <si>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</si>
  <si>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</si>
  <si>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</si>
  <si>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</si>
  <si>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</si>
  <si>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</si>
  <si>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</si>
  <si>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</si>
  <si>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</si>
  <si>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</si>
  <si>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</si>
  <si>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</si>
  <si>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</si>
  <si>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</si>
  <si>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</si>
  <si>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</si>
  <si>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</si>
  <si>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</si>
  <si>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</si>
  <si>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</si>
  <si>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</si>
  <si>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</si>
  <si>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</si>
  <si>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</si>
  <si>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</si>
  <si>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</si>
  <si>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</si>
  <si>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</si>
  <si>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</si>
  <si>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</si>
  <si>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</si>
  <si>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</si>
  <si>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</si>
  <si>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</si>
  <si>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</si>
  <si>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</si>
  <si>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</si>
  <si>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</si>
  <si>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</si>
  <si>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</si>
  <si>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</si>
  <si>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</si>
  <si>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</si>
  <si>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</si>
  <si>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</si>
  <si>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</si>
  <si>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</si>
  <si>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</si>
  <si>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</si>
  <si>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</si>
  <si>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</si>
  <si>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</si>
  <si>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</si>
  <si>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</si>
  <si>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</si>
  <si>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</si>
  <si>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</si>
  <si>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</si>
  <si>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</si>
  <si>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</si>
  <si>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</si>
  <si>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</si>
  <si>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</si>
  <si>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</si>
  <si>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</si>
  <si>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</si>
  <si>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</si>
  <si>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</si>
  <si>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</si>
  <si>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</si>
  <si>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</si>
  <si>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</si>
  <si>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</si>
  <si>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</si>
  <si>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</si>
  <si>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</si>
  <si>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</si>
  <si>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</si>
  <si>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</si>
  <si>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</si>
  <si>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</si>
  <si>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</si>
  <si>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</si>
  <si>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</si>
  <si>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</si>
  <si>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</si>
  <si>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</si>
  <si>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</si>
  <si>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</si>
  <si>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</si>
  <si>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</si>
  <si>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</si>
  <si>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</si>
  <si>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</si>
  <si>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</si>
  <si>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</si>
  <si>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</si>
  <si>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</si>
  <si>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</si>
  <si>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</si>
  <si>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</si>
  <si>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</si>
  <si>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</si>
  <si>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</si>
  <si>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</si>
  <si>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</si>
  <si>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</si>
  <si>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</si>
  <si>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</si>
  <si>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</si>
  <si>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</si>
  <si>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</si>
  <si>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</si>
  <si>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</si>
  <si>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</si>
  <si>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</si>
  <si>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</si>
  <si>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</si>
  <si>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</si>
  <si>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</si>
  <si>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</si>
  <si>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</si>
  <si>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</si>
  <si>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</si>
  <si>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</si>
  <si>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</si>
  <si>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</si>
  <si>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</si>
  <si>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</si>
  <si>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</si>
  <si>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</si>
  <si>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</si>
  <si>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</si>
  <si>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</si>
  <si>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</si>
  <si>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</si>
  <si>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</si>
  <si>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</si>
  <si>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</si>
  <si>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</si>
  <si>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</si>
  <si>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</si>
  <si>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</si>
  <si>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</si>
  <si>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</si>
  <si>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</si>
  <si>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</si>
  <si>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</si>
  <si>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</si>
  <si>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</si>
  <si>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</si>
  <si>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</si>
  <si>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</si>
  <si>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</si>
  <si>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</si>
  <si>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</si>
  <si>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</si>
  <si>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</si>
  <si>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</si>
  <si>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</si>
  <si>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</si>
  <si>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</si>
  <si>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</si>
  <si>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</si>
  <si>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</si>
  <si>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</si>
  <si>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</si>
  <si>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</si>
  <si>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</si>
  <si>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</si>
  <si>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</si>
  <si>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</si>
  <si>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</si>
  <si>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</si>
  <si>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</si>
  <si>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</si>
  <si>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</si>
  <si>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</si>
  <si>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</si>
  <si>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</si>
  <si>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</si>
  <si>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</si>
  <si>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</si>
  <si>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</si>
  <si>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</si>
  <si>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</si>
  <si>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</si>
  <si>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</si>
  <si>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</si>
  <si>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</si>
  <si>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</si>
  <si>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</si>
  <si>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</si>
  <si>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</si>
  <si>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</si>
  <si>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</si>
  <si>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</si>
  <si>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</si>
  <si>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</si>
  <si>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</si>
  <si>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</si>
  <si>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</si>
  <si>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</si>
  <si>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</si>
  <si>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</si>
  <si>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</si>
  <si>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</si>
  <si>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</si>
  <si>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</si>
  <si>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</si>
  <si>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</si>
  <si>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</si>
  <si>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</si>
  <si>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</si>
  <si>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</si>
  <si>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</si>
  <si>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</si>
  <si>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</si>
  <si>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</si>
  <si>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</si>
  <si>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</si>
  <si>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</si>
  <si>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</si>
  <si>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</si>
  <si>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</si>
  <si>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</si>
  <si>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</si>
  <si>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</si>
  <si>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</si>
  <si>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</si>
  <si>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</si>
  <si>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</si>
  <si>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</si>
  <si>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</si>
  <si>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</si>
  <si>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</si>
  <si>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</si>
  <si>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</si>
  <si>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</si>
  <si>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</si>
  <si>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</si>
  <si>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</si>
  <si>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</si>
  <si>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</si>
  <si>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</si>
  <si>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</si>
  <si>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</si>
  <si>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</si>
  <si>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</si>
  <si>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</si>
  <si>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</si>
  <si>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</si>
  <si>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</si>
  <si>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</si>
  <si>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</si>
  <si>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</si>
  <si>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</si>
  <si>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</si>
  <si>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</si>
  <si>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</si>
  <si>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</si>
  <si>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</si>
  <si>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</si>
  <si>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</si>
  <si>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</si>
  <si>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</si>
  <si>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</si>
  <si>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</si>
  <si>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</si>
  <si>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</si>
  <si>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</si>
  <si>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</si>
  <si>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</si>
  <si>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</si>
  <si>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</si>
  <si>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</si>
  <si>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</si>
  <si>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</si>
  <si>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</si>
  <si>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</si>
  <si>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</si>
  <si>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</si>
  <si>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</si>
  <si>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</si>
  <si>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</si>
  <si>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</si>
  <si>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</si>
  <si>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</si>
  <si>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</si>
  <si>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</si>
  <si>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</si>
  <si>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</si>
  <si>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</si>
  <si>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</si>
  <si>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</si>
  <si>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</si>
  <si>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</si>
  <si>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</si>
  <si>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</si>
  <si>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</si>
  <si>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</si>
  <si>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</si>
  <si>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</si>
  <si>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</si>
  <si>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</si>
  <si>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</si>
  <si>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</si>
  <si>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</si>
  <si>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</si>
  <si>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</si>
  <si>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</si>
  <si>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</si>
  <si>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</si>
  <si>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</si>
  <si>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</si>
  <si>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</si>
  <si>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</si>
  <si>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</si>
  <si>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</si>
  <si>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</si>
  <si>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</si>
  <si>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</si>
  <si>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</si>
  <si>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</si>
  <si>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</si>
  <si>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</si>
  <si>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</si>
  <si>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</si>
  <si>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</si>
  <si>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</si>
  <si>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</si>
  <si>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</si>
  <si>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</si>
  <si>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</si>
  <si>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</si>
  <si>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</si>
  <si>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</si>
  <si>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</si>
  <si>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</si>
  <si>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</si>
  <si>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</si>
  <si>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</si>
  <si>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</si>
  <si>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</si>
  <si>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</si>
  <si>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</si>
  <si>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</si>
  <si>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</si>
  <si>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</si>
  <si>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</si>
  <si>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</si>
  <si>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</si>
  <si>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</si>
  <si>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</si>
  <si>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</si>
  <si>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</si>
  <si>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</si>
  <si>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</si>
  <si>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</si>
  <si>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</si>
  <si>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</si>
  <si>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</si>
  <si>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</si>
  <si>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</si>
  <si>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</si>
  <si>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</si>
  <si>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</si>
  <si>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</si>
  <si>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</si>
  <si>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</si>
  <si>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</si>
  <si>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</si>
  <si>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</si>
  <si>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</si>
  <si>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</si>
  <si>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</si>
  <si>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</si>
  <si>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</si>
  <si>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</si>
  <si>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</si>
  <si>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</si>
  <si>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</si>
  <si>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</si>
  <si>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</si>
  <si>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</si>
  <si>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</si>
  <si>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</si>
  <si>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</si>
  <si>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</si>
  <si>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</si>
  <si>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</si>
  <si>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</si>
  <si>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</si>
  <si>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</si>
  <si>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</si>
  <si>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</si>
  <si>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</si>
  <si>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</si>
  <si>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</si>
  <si>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</si>
  <si>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</si>
  <si>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</si>
  <si>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</si>
  <si>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</si>
  <si>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</si>
  <si>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</si>
  <si>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</si>
  <si>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</si>
  <si>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</si>
  <si>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</si>
  <si>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</si>
  <si>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</si>
  <si>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</si>
  <si>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</si>
  <si>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</si>
  <si>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</si>
  <si>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</si>
  <si>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</si>
  <si>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</si>
  <si>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</si>
  <si>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</si>
  <si>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</si>
  <si>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</si>
  <si>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</si>
  <si>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</si>
  <si>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</si>
  <si>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</si>
  <si>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</si>
  <si>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</si>
  <si>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</si>
  <si>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</si>
  <si>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</si>
  <si>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</si>
  <si>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</si>
  <si>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</si>
  <si>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</si>
  <si>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</si>
  <si>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</si>
  <si>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</si>
  <si>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</si>
  <si>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</si>
  <si>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</si>
  <si>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</si>
  <si>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</si>
  <si>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</si>
  <si>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</si>
  <si>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</si>
  <si>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</si>
  <si>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</si>
  <si>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</si>
  <si>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</si>
  <si>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</si>
  <si>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</si>
  <si>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</si>
  <si>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</si>
  <si>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</si>
  <si>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</si>
  <si>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</si>
  <si>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</si>
  <si>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</si>
  <si>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</si>
  <si>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</si>
  <si>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</si>
  <si>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</si>
  <si>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</si>
  <si>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</si>
  <si>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</si>
  <si>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</si>
  <si>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</si>
  <si>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</si>
  <si>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</si>
  <si>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</si>
  <si>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</si>
  <si>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</si>
  <si>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</si>
  <si>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</si>
  <si>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</si>
  <si>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</si>
  <si>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</si>
  <si>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</si>
  <si>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</si>
  <si>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</si>
  <si>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</si>
  <si>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</si>
  <si>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</si>
  <si>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</si>
  <si>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</si>
  <si>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</si>
  <si>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</si>
  <si>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</si>
  <si>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</si>
  <si>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</si>
  <si>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</si>
  <si>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</si>
  <si>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</si>
  <si>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</si>
  <si>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</si>
  <si>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</si>
  <si>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</si>
  <si>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</si>
  <si>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</si>
  <si>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</si>
  <si>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</si>
  <si>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</si>
  <si>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</si>
  <si>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</si>
  <si>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</si>
  <si>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</si>
  <si>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</si>
  <si>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</si>
  <si>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</si>
  <si>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</si>
  <si>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</si>
  <si>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</si>
  <si>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</si>
  <si>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</si>
  <si>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</si>
  <si>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</si>
  <si>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</si>
  <si>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</si>
  <si>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</si>
  <si>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</si>
  <si>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</si>
  <si>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</si>
  <si>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</si>
  <si>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</si>
  <si>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</si>
  <si>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</si>
  <si>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</si>
  <si>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</si>
  <si>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</si>
  <si>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</si>
  <si>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</si>
  <si>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</si>
  <si>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</si>
  <si>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</si>
  <si>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</si>
  <si>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</si>
  <si>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</si>
  <si>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</si>
  <si>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</si>
  <si>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</si>
  <si>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</si>
  <si>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</si>
  <si>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</si>
  <si>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</si>
  <si>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</si>
  <si>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</si>
  <si>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</si>
  <si>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</si>
  <si>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</si>
  <si>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</si>
  <si>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</si>
  <si>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</si>
  <si>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</si>
  <si>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</si>
  <si>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</si>
  <si>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</si>
  <si>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</si>
  <si>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</si>
  <si>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</si>
  <si>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</si>
  <si>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</si>
  <si>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</si>
  <si>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</si>
  <si>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</si>
  <si>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</si>
  <si>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</si>
  <si>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</si>
  <si>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</si>
  <si>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</si>
  <si>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</si>
  <si>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</si>
  <si>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</si>
  <si>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</si>
  <si>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</si>
  <si>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</si>
  <si>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</si>
  <si>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</si>
  <si>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</si>
  <si>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</si>
  <si>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</si>
  <si>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</si>
  <si>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</si>
  <si>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</si>
  <si>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</si>
  <si>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</si>
  <si>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</si>
  <si>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</si>
  <si>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</si>
  <si>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</si>
  <si>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</si>
  <si>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</si>
  <si>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</si>
  <si>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</si>
  <si>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</si>
  <si>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</si>
  <si>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</si>
  <si>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</si>
  <si>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</si>
  <si>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</si>
  <si>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</si>
  <si>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</si>
  <si>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</si>
  <si>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</si>
  <si>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</si>
  <si>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</si>
  <si>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</si>
  <si>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</si>
  <si>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</si>
  <si>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</si>
  <si>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</si>
  <si>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</si>
  <si>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</si>
  <si>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</si>
  <si>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</si>
  <si>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</si>
  <si>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</si>
  <si>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</si>
  <si>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</si>
  <si>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</si>
  <si>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</si>
  <si>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</si>
  <si>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</si>
  <si>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</si>
  <si>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</si>
  <si>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</si>
  <si>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</si>
  <si>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</si>
  <si>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</si>
  <si>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</si>
  <si>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</si>
  <si>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</si>
  <si>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</si>
  <si>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</si>
  <si>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</si>
  <si>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</si>
  <si>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</si>
  <si>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</si>
  <si>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</si>
  <si>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</si>
  <si>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</si>
  <si>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</si>
  <si>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</si>
  <si>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</si>
  <si>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</si>
  <si>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</si>
  <si>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</si>
  <si>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</si>
  <si>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</si>
  <si>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</si>
  <si>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</si>
  <si>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</si>
  <si>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</si>
  <si>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</si>
  <si>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</si>
  <si>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</si>
  <si>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</si>
  <si>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</si>
  <si>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</si>
  <si>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</si>
  <si>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</si>
  <si>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</si>
  <si>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</si>
  <si>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</si>
  <si>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</si>
  <si>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</si>
  <si>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</si>
  <si>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</si>
  <si>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</si>
  <si>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</si>
  <si>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</si>
  <si>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</si>
  <si>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</si>
  <si>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</si>
  <si>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</si>
  <si>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</si>
  <si>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</si>
  <si>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</si>
  <si>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</si>
  <si>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</si>
  <si>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</si>
  <si>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</si>
  <si>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</si>
  <si>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</si>
  <si>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</si>
  <si>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</si>
  <si>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</si>
  <si>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</si>
  <si>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</si>
  <si>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</si>
  <si>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</si>
  <si>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</si>
  <si>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</si>
  <si>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</si>
  <si>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</si>
  <si>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</si>
  <si>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</si>
  <si>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</si>
  <si>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</si>
  <si>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</si>
  <si>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</si>
  <si>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</si>
  <si>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</si>
  <si>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</si>
  <si>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</si>
  <si>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</si>
  <si>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</si>
  <si>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</si>
  <si>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</si>
  <si>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</si>
  <si>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</si>
  <si>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</si>
  <si>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</si>
  <si>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</si>
  <si>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</si>
  <si>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</si>
  <si>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</si>
  <si>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</si>
  <si>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</si>
  <si>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</si>
  <si>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</si>
  <si>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</si>
  <si>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</si>
  <si>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</si>
  <si>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</si>
  <si>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</si>
  <si>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</si>
  <si>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</si>
  <si>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</si>
  <si>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</si>
  <si>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</si>
  <si>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</si>
  <si>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</si>
  <si>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</si>
  <si>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</si>
  <si>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</si>
  <si>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</si>
  <si>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</si>
  <si>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</si>
  <si>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</si>
  <si>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</si>
  <si>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</si>
  <si>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</si>
  <si>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</si>
  <si>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</si>
  <si>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</si>
  <si>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</si>
  <si>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</si>
  <si>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</si>
  <si>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</si>
  <si>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</si>
  <si>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</si>
  <si>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</si>
  <si>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</si>
  <si>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</si>
  <si>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</si>
  <si>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</si>
  <si>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</si>
  <si>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</si>
  <si>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</si>
  <si>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</si>
  <si>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</si>
  <si>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</si>
  <si>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</si>
  <si>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</si>
  <si>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</si>
  <si>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</si>
  <si>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</si>
  <si>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</si>
  <si>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</si>
  <si>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</si>
  <si>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</si>
  <si>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</si>
  <si>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</si>
  <si>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</si>
  <si>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</si>
  <si>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</si>
  <si>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</si>
  <si>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</si>
  <si>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</si>
  <si>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</si>
  <si>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</si>
  <si>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</si>
  <si>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</si>
  <si>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</si>
  <si>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</si>
  <si>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</si>
  <si>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</si>
  <si>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</si>
  <si>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</si>
  <si>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</si>
  <si>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</si>
  <si>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</si>
  <si>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</si>
  <si>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</si>
  <si>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</si>
  <si>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</si>
  <si>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</si>
  <si>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</si>
  <si>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</si>
  <si>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</si>
  <si>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</si>
  <si>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</si>
  <si>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</si>
  <si>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</si>
  <si>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</si>
  <si>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</si>
  <si>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</si>
  <si>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</si>
  <si>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</si>
  <si>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</si>
  <si>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</si>
  <si>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</si>
  <si>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</si>
  <si>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</si>
  <si>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</si>
  <si>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</si>
  <si>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</si>
  <si>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</si>
  <si>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</si>
  <si>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</si>
  <si>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</si>
  <si>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</si>
  <si>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</si>
  <si>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</si>
  <si>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</si>
  <si>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</si>
  <si>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</si>
  <si>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</si>
  <si>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</si>
  <si>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</si>
  <si>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</si>
  <si>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</si>
  <si>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</si>
  <si>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</si>
  <si>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</si>
  <si>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</si>
  <si>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</si>
  <si>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</si>
  <si>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</si>
  <si>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</si>
  <si>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</si>
  <si>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</si>
  <si>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</si>
  <si>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</si>
  <si>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</si>
  <si>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</si>
  <si>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</si>
  <si>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</si>
  <si>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</si>
  <si>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</si>
  <si>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</si>
  <si>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</si>
  <si>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</si>
  <si>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</si>
  <si>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</si>
  <si>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</si>
  <si>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</si>
  <si>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</si>
  <si>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</si>
  <si>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</si>
  <si>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</si>
  <si>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</si>
  <si>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</si>
  <si>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</si>
  <si>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</si>
  <si>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</si>
  <si>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</si>
  <si>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</si>
  <si>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</si>
  <si>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</si>
  <si>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</si>
  <si>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</si>
  <si>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</si>
  <si>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</si>
  <si>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</si>
  <si>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</si>
  <si>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</si>
  <si>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</si>
  <si>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</si>
  <si>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</si>
  <si>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</si>
  <si>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</si>
  <si>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</si>
  <si>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</si>
  <si>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</si>
  <si>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</si>
  <si>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</si>
  <si>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</si>
  <si>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</si>
  <si>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</si>
  <si>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</si>
  <si>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</si>
  <si>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</si>
  <si>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</si>
  <si>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</si>
  <si>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</si>
  <si>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</si>
  <si>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</si>
  <si>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</si>
  <si>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</si>
  <si>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</si>
  <si>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</si>
  <si>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</si>
  <si>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</si>
  <si>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</si>
  <si>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</si>
  <si>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</si>
  <si>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</si>
  <si>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</si>
  <si>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</si>
  <si>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</si>
  <si>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</si>
  <si>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</si>
  <si>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</si>
  <si>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</si>
  <si>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</si>
  <si>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</si>
  <si>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</si>
  <si>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</si>
  <si>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</si>
  <si>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</si>
  <si>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</si>
  <si>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</si>
  <si>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</si>
  <si>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</si>
  <si>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</si>
  <si>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</si>
  <si>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</si>
  <si>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</si>
  <si>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</si>
  <si>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</si>
  <si>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</si>
  <si>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</si>
  <si>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</si>
  <si>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</si>
  <si>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</si>
  <si>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</si>
  <si>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</si>
  <si>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</si>
  <si>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</si>
  <si>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</si>
  <si>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</si>
  <si>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</si>
  <si>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</si>
  <si>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</si>
  <si>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</si>
  <si>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</si>
  <si>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</si>
  <si>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</si>
  <si>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</si>
  <si>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</si>
  <si>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</si>
  <si>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</si>
  <si>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</si>
  <si>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</si>
  <si>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</si>
  <si>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</si>
  <si>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</si>
  <si>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</si>
  <si>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</si>
  <si>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</si>
  <si>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</si>
  <si>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</si>
  <si>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</si>
  <si>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</si>
  <si>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</si>
  <si>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</si>
  <si>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</si>
  <si>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</si>
  <si>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</si>
  <si>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</si>
  <si>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</si>
  <si>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</si>
  <si>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</si>
  <si>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</si>
  <si>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</si>
  <si>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</si>
  <si>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</si>
  <si>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</si>
  <si>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</si>
  <si>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</si>
  <si>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</si>
  <si>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</si>
  <si>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</si>
  <si>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</si>
  <si>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</si>
  <si>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</si>
  <si>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</si>
  <si>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</si>
  <si>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</si>
  <si>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</si>
  <si>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</si>
  <si>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</si>
  <si>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</si>
  <si>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</si>
  <si>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</si>
  <si>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</si>
  <si>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</si>
  <si>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</si>
  <si>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</si>
  <si>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</si>
  <si>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</si>
  <si>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</si>
  <si>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</si>
  <si>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</si>
  <si>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</si>
  <si>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</si>
  <si>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</si>
  <si>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</si>
  <si>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</si>
  <si>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</si>
  <si>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</si>
  <si>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</si>
  <si>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</si>
  <si>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</si>
  <si>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</si>
  <si>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</si>
  <si>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</si>
  <si>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</si>
  <si>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</si>
  <si>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</si>
  <si>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</si>
  <si>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</si>
  <si>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</si>
  <si>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</si>
  <si>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</si>
  <si>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</si>
  <si>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</si>
  <si>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</si>
  <si>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</si>
  <si>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</si>
  <si>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</si>
  <si>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</si>
  <si>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</si>
  <si>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</si>
  <si>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</si>
  <si>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</si>
  <si>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</si>
  <si>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</si>
  <si>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</si>
  <si>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</si>
  <si>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</si>
  <si>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</si>
  <si>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</si>
  <si>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</si>
  <si>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</si>
  <si>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</si>
  <si>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</si>
  <si>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</si>
  <si>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</si>
  <si>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</si>
  <si>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</si>
  <si>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</si>
  <si>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</si>
  <si>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</si>
  <si>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</si>
  <si>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</si>
  <si>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</si>
  <si>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</si>
  <si>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</si>
  <si>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</si>
  <si>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</si>
  <si>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</si>
  <si>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</si>
  <si>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</si>
  <si>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</si>
  <si>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</si>
  <si>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</si>
  <si>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</si>
  <si>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</si>
  <si>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</si>
  <si>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</si>
  <si>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</si>
  <si>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</si>
  <si>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</si>
  <si>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</si>
  <si>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</si>
  <si>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</si>
  <si>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</si>
  <si>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</si>
  <si>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</si>
  <si>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</si>
  <si>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</si>
  <si>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</si>
  <si>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</si>
  <si>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</si>
  <si>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</si>
  <si>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</si>
  <si>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</si>
  <si>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</si>
  <si>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</si>
  <si>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</si>
  <si>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</si>
  <si>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</si>
  <si>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</si>
  <si>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</si>
  <si>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</si>
  <si>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</si>
  <si>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</si>
  <si>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</si>
  <si>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</si>
  <si>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</si>
  <si>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</si>
  <si>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</si>
  <si>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</si>
  <si>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</si>
  <si>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</si>
  <si>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</si>
  <si>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</si>
  <si>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</si>
  <si>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</si>
  <si>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</si>
  <si>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</si>
  <si>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</si>
  <si>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</si>
  <si>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</si>
  <si>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</si>
  <si>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</si>
  <si>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</si>
  <si>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</si>
  <si>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</si>
  <si>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</si>
  <si>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</si>
  <si>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</si>
  <si>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</si>
  <si>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</si>
  <si>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</si>
  <si>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</si>
  <si>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</si>
  <si>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</si>
  <si>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</si>
  <si>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</si>
  <si>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</si>
  <si>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</si>
  <si>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</si>
  <si>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</si>
  <si>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</si>
  <si>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</si>
  <si>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</si>
  <si>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</si>
  <si>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</si>
  <si>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</si>
  <si>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</si>
  <si>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</si>
  <si>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</si>
  <si>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</si>
  <si>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</si>
  <si>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</si>
  <si>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</si>
  <si>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</si>
  <si>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</si>
  <si>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</si>
  <si>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</si>
  <si>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</si>
  <si>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</si>
  <si>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</si>
  <si>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</si>
  <si>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</si>
  <si>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</si>
  <si>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</si>
  <si>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</si>
  <si>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</si>
  <si>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</si>
  <si>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</si>
  <si>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</si>
  <si>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</si>
  <si>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</si>
  <si>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</si>
  <si>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</si>
  <si>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</si>
  <si>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</si>
  <si>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</si>
  <si>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</si>
  <si>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</si>
  <si>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</si>
  <si>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</si>
  <si>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</si>
  <si>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</si>
  <si>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</si>
  <si>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</si>
  <si>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</si>
  <si>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</si>
  <si>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</si>
  <si>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</si>
  <si>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</si>
  <si>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</si>
  <si>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</si>
  <si>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</si>
  <si>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</si>
  <si>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</si>
  <si>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</si>
  <si>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</si>
  <si>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</si>
  <si>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</si>
  <si>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</si>
  <si>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</si>
  <si>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</si>
  <si>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</si>
  <si>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</si>
  <si>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</si>
  <si>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</si>
  <si>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</si>
  <si>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</si>
  <si>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</si>
  <si>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</si>
  <si>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</si>
  <si>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</si>
  <si>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</si>
  <si>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</si>
  <si>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</si>
  <si>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</si>
  <si>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</si>
  <si>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</si>
  <si>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</si>
  <si>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</si>
  <si>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</si>
  <si>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</si>
  <si>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</si>
  <si>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</si>
  <si>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</si>
  <si>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</si>
  <si>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</si>
  <si>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</si>
  <si>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</si>
  <si>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</si>
  <si>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</si>
  <si>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</si>
  <si>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</si>
  <si>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</si>
  <si>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</si>
  <si>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</si>
  <si>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</si>
  <si>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</si>
  <si>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</si>
  <si>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</si>
  <si>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</si>
  <si>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</si>
  <si>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</si>
  <si>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</si>
  <si>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</si>
  <si>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</si>
  <si>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</si>
  <si>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</si>
  <si>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</si>
  <si>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</si>
  <si>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</si>
  <si>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</si>
  <si>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</si>
  <si>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</si>
  <si>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</si>
  <si>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</si>
  <si>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</si>
  <si>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</si>
  <si>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</si>
  <si>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</si>
  <si>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</si>
  <si>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</si>
  <si>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</si>
  <si>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</si>
  <si>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</si>
  <si>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</si>
  <si>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</si>
  <si>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</si>
  <si>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</si>
  <si>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</si>
  <si>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</si>
  <si>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</si>
  <si>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</si>
  <si>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</si>
  <si>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</si>
  <si>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</si>
  <si>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</si>
  <si>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</si>
  <si>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</si>
  <si>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</si>
  <si>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</si>
  <si>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</si>
  <si>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</si>
  <si>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</si>
  <si>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</si>
  <si>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</si>
  <si>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</si>
  <si>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</si>
  <si>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</si>
  <si>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</si>
  <si>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</si>
  <si>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</si>
  <si>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</si>
  <si>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</si>
  <si>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</si>
  <si>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</si>
  <si>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</si>
  <si>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</si>
  <si>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</si>
  <si>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</si>
  <si>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</si>
  <si>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</si>
  <si>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</si>
  <si>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</si>
  <si>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</si>
  <si>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</si>
  <si>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</si>
  <si>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</si>
  <si>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</si>
  <si>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</si>
  <si>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</si>
  <si>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</si>
  <si>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</si>
  <si>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</si>
  <si>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</si>
  <si>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</si>
  <si>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</si>
  <si>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</si>
  <si>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</si>
  <si>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</si>
  <si>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</si>
  <si>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</si>
  <si>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</si>
  <si>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</si>
  <si>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</si>
  <si>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</si>
  <si>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</si>
  <si>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</si>
  <si>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</si>
  <si>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</si>
  <si>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</si>
  <si>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</si>
  <si>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</si>
  <si>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</si>
  <si>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</si>
  <si>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</si>
  <si>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</si>
  <si>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</si>
  <si>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</si>
  <si>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</si>
  <si>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</si>
  <si>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</si>
  <si>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</si>
  <si>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</si>
  <si>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</si>
  <si>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</si>
  <si>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</si>
  <si>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</si>
  <si>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</si>
  <si>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</si>
  <si>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</si>
  <si>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</si>
  <si>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</si>
  <si>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</si>
  <si>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</si>
  <si>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</si>
  <si>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</si>
  <si>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</si>
  <si>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</si>
  <si>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</si>
  <si>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</si>
  <si>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</si>
  <si>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</si>
  <si>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</si>
  <si>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</si>
  <si>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</si>
  <si>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</si>
  <si>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</si>
  <si>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</si>
  <si>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</si>
  <si>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</si>
  <si>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</si>
  <si>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</si>
  <si>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</si>
  <si>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</si>
  <si>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</si>
  <si>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</si>
  <si>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</si>
  <si>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</si>
  <si>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</si>
  <si>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</si>
  <si>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</si>
  <si>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</si>
  <si>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</si>
  <si>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</si>
  <si>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</si>
  <si>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</si>
  <si>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</si>
  <si>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</si>
  <si>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</si>
  <si>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</si>
  <si>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</si>
  <si>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</si>
  <si>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</si>
  <si>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</si>
  <si>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</si>
  <si>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</si>
  <si>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</si>
  <si>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</si>
  <si>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</si>
  <si>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</si>
  <si>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</si>
  <si>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</si>
  <si>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</si>
  <si>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</si>
  <si>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</si>
  <si>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</si>
  <si>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</si>
  <si>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</si>
  <si>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</si>
  <si>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</si>
  <si>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</si>
  <si>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</si>
  <si>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</si>
  <si>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</si>
  <si>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</si>
  <si>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</si>
  <si>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</si>
  <si>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</si>
  <si>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</si>
  <si>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</si>
  <si>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</si>
  <si>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</si>
  <si>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</si>
  <si>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</si>
  <si>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</si>
  <si>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</si>
  <si>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</si>
  <si>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</si>
  <si>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</si>
  <si>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</si>
  <si>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</si>
  <si>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</si>
  <si>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</si>
  <si>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</si>
  <si>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</si>
  <si>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</si>
  <si>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</si>
  <si>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</si>
  <si>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</si>
  <si>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</si>
  <si>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</si>
  <si>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</si>
  <si>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</si>
  <si>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</si>
  <si>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</si>
  <si>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</si>
  <si>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</si>
  <si>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</si>
  <si>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</si>
  <si>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</si>
  <si>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</si>
  <si>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</si>
  <si>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</si>
  <si>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</si>
  <si>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</si>
  <si>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</si>
  <si>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</si>
  <si>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</si>
  <si>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</si>
  <si>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</si>
  <si>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</si>
  <si>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</si>
  <si>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</si>
  <si>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</si>
  <si>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</si>
  <si>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</si>
  <si>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</si>
  <si>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</si>
  <si>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</si>
  <si>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</si>
  <si>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</si>
  <si>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</si>
  <si>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</si>
  <si>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</si>
  <si>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</si>
  <si>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</si>
  <si>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</si>
  <si>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</si>
  <si>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</si>
  <si>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</si>
  <si>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</si>
  <si>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</si>
  <si>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</si>
  <si>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</si>
  <si>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</si>
  <si>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</si>
  <si>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</si>
  <si>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</si>
  <si>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</si>
  <si>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</si>
  <si>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</si>
  <si>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</si>
  <si>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</si>
  <si>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</si>
  <si>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</si>
  <si>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</si>
  <si>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</si>
  <si>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</si>
  <si>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</si>
  <si>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</si>
  <si>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</si>
  <si>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</si>
  <si>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</si>
  <si>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</si>
  <si>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</si>
  <si>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</si>
  <si>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</si>
  <si>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</si>
  <si>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</si>
  <si>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</si>
  <si>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</si>
  <si>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</si>
  <si>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</si>
  <si>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</si>
  <si>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</si>
  <si>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</si>
  <si>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</si>
  <si>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</si>
  <si>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</si>
  <si>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</si>
  <si>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</si>
  <si>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</si>
  <si>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</si>
  <si>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</si>
  <si>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</si>
  <si>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</si>
  <si>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</si>
  <si>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</si>
  <si>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</si>
  <si>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</si>
  <si>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</si>
  <si>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</si>
  <si>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</si>
  <si>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</si>
  <si>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</si>
  <si>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</si>
  <si>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</si>
  <si>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</si>
  <si>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</si>
  <si>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</si>
  <si>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</si>
  <si>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</si>
  <si>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</si>
  <si>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</si>
  <si>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</si>
  <si>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</si>
  <si>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</si>
  <si>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</si>
  <si>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</si>
  <si>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</si>
  <si>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</si>
  <si>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</si>
  <si>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</si>
  <si>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</si>
  <si>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</si>
  <si>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</si>
  <si>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</si>
  <si>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</si>
  <si>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</si>
  <si>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</si>
  <si>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</si>
  <si>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</si>
  <si>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</si>
  <si>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</si>
  <si>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</si>
  <si>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</si>
  <si>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</si>
  <si>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</si>
  <si>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</si>
  <si>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</si>
  <si>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</si>
  <si>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</si>
  <si>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</si>
  <si>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</si>
  <si>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</si>
  <si>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</si>
  <si>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</si>
  <si>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</si>
  <si>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</si>
  <si>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</si>
  <si>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</si>
  <si>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</si>
  <si>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</si>
  <si>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</si>
  <si>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</si>
  <si>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</si>
  <si>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</si>
  <si>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</si>
  <si>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</si>
  <si>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</si>
  <si>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</si>
  <si>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</si>
  <si>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</si>
  <si>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</si>
  <si>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</si>
  <si>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</si>
  <si>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</si>
  <si>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</si>
  <si>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</si>
  <si>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</si>
  <si>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</si>
  <si>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</si>
  <si>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</si>
  <si>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</si>
  <si>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</si>
  <si>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</si>
  <si>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</si>
  <si>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</si>
  <si>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</si>
  <si>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</si>
  <si>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</si>
  <si>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</si>
  <si>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</si>
  <si>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</si>
  <si>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</si>
  <si>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</si>
  <si>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</si>
  <si>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</si>
  <si>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</si>
  <si>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</si>
  <si>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</si>
  <si>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</si>
  <si>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</si>
  <si>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</si>
  <si>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</si>
  <si>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</si>
  <si>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</si>
  <si>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</si>
  <si>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</si>
  <si>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</si>
  <si>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</si>
  <si>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</si>
  <si>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</si>
  <si>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</si>
  <si>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</si>
  <si>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</si>
  <si>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</si>
  <si>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</si>
  <si>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</si>
  <si>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</si>
  <si>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</si>
  <si>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</si>
  <si>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</si>
  <si>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</si>
  <si>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</si>
  <si>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</si>
  <si>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</si>
  <si>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</si>
  <si>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</si>
  <si>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</si>
  <si>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</si>
  <si>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</si>
  <si>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</si>
  <si>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</si>
  <si>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</si>
  <si>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</si>
  <si>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</si>
  <si>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</si>
  <si>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</si>
  <si>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</si>
  <si>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</si>
  <si>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</si>
  <si>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</si>
  <si>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</si>
  <si>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</si>
  <si>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</si>
  <si>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</si>
  <si>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</si>
  <si>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</si>
  <si>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</si>
  <si>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</si>
  <si>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</si>
  <si>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</si>
  <si>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</si>
  <si>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</si>
  <si>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</si>
  <si>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</si>
  <si>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</si>
  <si>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</si>
  <si>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</si>
  <si>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</si>
  <si>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</si>
  <si>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</si>
  <si>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</si>
  <si>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</si>
  <si>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</si>
  <si>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</si>
  <si>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</si>
  <si>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</si>
  <si>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</si>
  <si>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</si>
  <si>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</si>
  <si>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</si>
  <si>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</si>
  <si>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</si>
  <si>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</si>
  <si>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</si>
  <si>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</si>
  <si>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</si>
  <si>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</si>
  <si>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</si>
  <si>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</si>
  <si>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</si>
  <si>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</si>
  <si>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</si>
  <si>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</si>
  <si>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</si>
  <si>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</si>
  <si>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</si>
  <si>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</si>
  <si>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</si>
  <si>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</si>
  <si>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</si>
  <si>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</si>
  <si>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</si>
  <si>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</si>
  <si>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</si>
  <si>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</si>
  <si>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</si>
  <si>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</si>
  <si>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</si>
  <si>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</si>
  <si>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</si>
  <si>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</si>
  <si>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</si>
  <si>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</si>
  <si>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</si>
  <si>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</si>
  <si>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</si>
  <si>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</si>
  <si>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</si>
  <si>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</si>
  <si>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</si>
  <si>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</si>
  <si>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</si>
  <si>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</si>
  <si>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</si>
  <si>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</si>
  <si>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</si>
  <si>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</si>
  <si>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</si>
  <si>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</si>
  <si>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</si>
  <si>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</si>
  <si>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</si>
  <si>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</si>
  <si>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</si>
  <si>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</si>
  <si>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</si>
  <si>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</si>
  <si>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</si>
  <si>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</si>
  <si>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</si>
  <si>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</si>
  <si>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</si>
  <si>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</si>
  <si>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</si>
  <si>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</si>
  <si>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</si>
  <si>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</si>
  <si>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</si>
  <si>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</si>
  <si>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</si>
  <si>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</si>
  <si>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</si>
  <si>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</si>
  <si>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</si>
  <si>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</si>
  <si>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</si>
  <si>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</si>
  <si>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</si>
  <si>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</si>
  <si>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</si>
  <si>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</si>
  <si>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</si>
  <si>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</si>
  <si>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</si>
  <si>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</si>
  <si>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</si>
  <si>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</si>
  <si>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</si>
  <si>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</si>
  <si>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</si>
  <si>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</si>
  <si>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</si>
  <si>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</si>
  <si>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</si>
  <si>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</si>
  <si>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</si>
  <si>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</si>
  <si>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</si>
  <si>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</si>
  <si>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</si>
  <si>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</si>
  <si>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</si>
  <si>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</si>
  <si>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</si>
  <si>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</si>
  <si>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</si>
  <si>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</si>
  <si>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</si>
  <si>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</si>
  <si>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</si>
  <si>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</si>
  <si>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</si>
  <si>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</si>
  <si>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</si>
  <si>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</si>
  <si>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</si>
  <si>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</si>
  <si>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</si>
  <si>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</si>
  <si>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</si>
  <si>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</si>
  <si>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</si>
  <si>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</si>
  <si>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</si>
  <si>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</si>
  <si>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</si>
  <si>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</si>
  <si>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</si>
  <si>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</si>
  <si>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</si>
  <si>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</si>
  <si>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</si>
  <si>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</si>
  <si>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</si>
  <si>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</si>
  <si>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</si>
  <si>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</si>
  <si>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</si>
  <si>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</si>
  <si>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</si>
  <si>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</si>
  <si>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</si>
  <si>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</si>
  <si>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</si>
  <si>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</si>
  <si>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</si>
  <si>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</si>
  <si>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</si>
  <si>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</si>
  <si>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</si>
  <si>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</si>
  <si>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</si>
  <si>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</si>
  <si>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</si>
  <si>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</si>
  <si>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</si>
  <si>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</si>
  <si>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</si>
  <si>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</si>
  <si>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</si>
  <si>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</si>
  <si>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</si>
  <si>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</si>
  <si>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</si>
  <si>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</si>
  <si>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</si>
  <si>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</si>
  <si>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</si>
  <si>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</si>
  <si>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</si>
  <si>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</si>
  <si>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</si>
  <si>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</si>
  <si>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</si>
  <si>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</si>
  <si>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</si>
  <si>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</si>
  <si>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</si>
  <si>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</si>
  <si>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</si>
  <si>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</si>
  <si>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</si>
  <si>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</si>
  <si>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</si>
  <si>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</si>
  <si>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</si>
  <si>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</si>
  <si>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</si>
  <si>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</si>
  <si>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</si>
  <si>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</si>
  <si>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</si>
  <si>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</si>
  <si>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</si>
  <si>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</si>
  <si>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</si>
  <si>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</si>
  <si>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</si>
  <si>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</si>
  <si>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</si>
  <si>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</si>
  <si>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</si>
  <si>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</si>
  <si>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</si>
  <si>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</si>
  <si>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</si>
  <si>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</si>
  <si>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</si>
  <si>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</si>
  <si>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</si>
  <si>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</si>
  <si>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</si>
  <si>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</si>
  <si>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</si>
  <si>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</si>
  <si>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</si>
  <si>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</si>
  <si>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</si>
  <si>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</si>
  <si>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</si>
  <si>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</si>
  <si>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</si>
  <si>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</si>
  <si>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</si>
  <si>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</si>
  <si>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</si>
  <si>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</si>
  <si>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</si>
  <si>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</si>
  <si>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</si>
  <si>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</si>
  <si>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</si>
  <si>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</si>
  <si>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</si>
  <si>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</si>
  <si>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</si>
  <si>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</si>
  <si>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</si>
  <si>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</si>
  <si>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</si>
  <si>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</si>
  <si>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</si>
  <si>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</si>
  <si>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</si>
  <si>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</si>
  <si>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</si>
  <si>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</si>
  <si>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</si>
  <si>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</si>
  <si>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</si>
  <si>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</si>
  <si>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</si>
  <si>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</si>
  <si>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</si>
  <si>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</si>
  <si>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</si>
  <si>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</si>
  <si>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</si>
  <si>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</si>
  <si>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</si>
  <si>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</si>
  <si>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</si>
  <si>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</si>
  <si>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</si>
  <si>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</si>
  <si>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</si>
  <si>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</si>
  <si>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</si>
  <si>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</si>
  <si>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</si>
  <si>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</si>
  <si>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</si>
  <si>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</si>
  <si>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</si>
  <si>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</si>
  <si>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</si>
  <si>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</si>
  <si>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</si>
  <si>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</si>
  <si>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</si>
  <si>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</si>
  <si>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</si>
  <si>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</si>
  <si>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</si>
  <si>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</si>
  <si>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</si>
  <si>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</si>
  <si>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</si>
  <si>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</si>
  <si>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</si>
  <si>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</si>
  <si>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</si>
  <si>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</si>
  <si>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</si>
  <si>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</si>
  <si>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</si>
  <si>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</si>
  <si>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</si>
  <si>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</si>
  <si>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</si>
  <si>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</si>
  <si>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</si>
  <si>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</si>
  <si>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</si>
  <si>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</si>
  <si>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</si>
  <si>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</si>
  <si>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</si>
  <si>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</si>
  <si>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</si>
  <si>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</si>
  <si>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</si>
  <si>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</si>
  <si>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</si>
  <si>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</si>
  <si>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</si>
  <si>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</si>
  <si>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</si>
  <si>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</si>
  <si>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</si>
  <si>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</si>
  <si>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</si>
  <si>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</si>
  <si>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</si>
  <si>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</si>
  <si>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</si>
  <si>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</si>
  <si>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</si>
  <si>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</si>
  <si>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</si>
  <si>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</si>
  <si>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</si>
  <si>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</si>
  <si>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</si>
  <si>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</si>
  <si>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</si>
  <si>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</si>
  <si>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</si>
  <si>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</si>
  <si>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</si>
  <si>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</si>
  <si>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</si>
  <si>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</si>
  <si>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</si>
  <si>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</si>
  <si>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</si>
  <si>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</si>
  <si>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</si>
  <si>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</si>
  <si>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</si>
  <si>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</si>
  <si>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</si>
  <si>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</si>
  <si>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</si>
  <si>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</si>
  <si>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</si>
  <si>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</si>
  <si>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</si>
  <si>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</si>
  <si>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</si>
  <si>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</si>
  <si>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</si>
  <si>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</si>
  <si>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</si>
  <si>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</si>
  <si>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</si>
  <si>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</si>
  <si>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</si>
  <si>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</si>
  <si>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</si>
  <si>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</si>
  <si>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</si>
  <si>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</si>
  <si>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</si>
  <si>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</si>
  <si>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</si>
  <si>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</si>
  <si>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</si>
  <si>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</si>
  <si>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</si>
  <si>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</si>
  <si>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</si>
  <si>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</si>
  <si>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</si>
  <si>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</si>
  <si>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</si>
  <si>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</si>
  <si>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</si>
  <si>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</si>
  <si>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</si>
  <si>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</si>
  <si>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</si>
  <si>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</si>
  <si>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</si>
  <si>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</si>
  <si>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</si>
  <si>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</si>
  <si>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</si>
  <si>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</si>
  <si>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</si>
  <si>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</si>
  <si>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</si>
  <si>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</si>
  <si>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</si>
  <si>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</si>
  <si>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</si>
  <si>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</si>
  <si>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</si>
  <si>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</si>
  <si>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</si>
  <si>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</si>
  <si>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</si>
  <si>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</si>
  <si>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</si>
  <si>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</si>
  <si>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</si>
  <si>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</si>
  <si>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</si>
  <si>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</si>
  <si>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</si>
  <si>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</si>
  <si>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</si>
  <si>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</si>
  <si>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</si>
  <si>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</si>
  <si>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</si>
  <si>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</si>
  <si>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</si>
  <si>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</si>
  <si>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</si>
  <si>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</si>
  <si>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</si>
  <si>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</si>
  <si>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</si>
  <si>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</si>
  <si>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</si>
  <si>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</si>
  <si>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</si>
  <si>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</si>
  <si>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</si>
  <si>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</si>
  <si>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</si>
  <si>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</si>
  <si>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</si>
  <si>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</si>
  <si>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</si>
  <si>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</si>
  <si>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</si>
  <si>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</si>
  <si>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</si>
  <si>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</si>
  <si>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</si>
  <si>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</si>
  <si>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</si>
  <si>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</si>
  <si>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</si>
  <si>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</si>
  <si>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</si>
  <si>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</si>
  <si>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</si>
  <si>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</si>
  <si>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</si>
  <si>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</si>
  <si>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</si>
  <si>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</si>
  <si>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</si>
  <si>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</si>
  <si>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</si>
  <si>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</si>
  <si>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</si>
  <si>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</si>
  <si>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</si>
  <si>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</si>
  <si>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</si>
  <si>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</si>
  <si>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</si>
  <si>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</si>
  <si>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</si>
  <si>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</si>
  <si>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</si>
  <si>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</si>
  <si>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</si>
  <si>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</si>
  <si>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</si>
  <si>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</si>
  <si>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</si>
  <si>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</si>
  <si>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</si>
  <si>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</si>
  <si>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</si>
  <si>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</si>
  <si>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</si>
  <si>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</si>
  <si>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</si>
  <si>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</si>
  <si>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</si>
  <si>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</si>
  <si>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</si>
  <si>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</si>
  <si>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</si>
  <si>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</si>
  <si>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</si>
  <si>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</si>
  <si>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</si>
  <si>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</si>
  <si>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</si>
  <si>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</si>
  <si>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</si>
  <si>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</si>
  <si>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</si>
  <si>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</si>
  <si>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</si>
  <si>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</si>
  <si>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</si>
  <si>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</si>
  <si>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</si>
  <si>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</si>
  <si>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</si>
  <si>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</si>
  <si>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</si>
  <si>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</si>
  <si>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</si>
  <si>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</si>
  <si>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</si>
  <si>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</si>
  <si>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</si>
  <si>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</si>
  <si>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</si>
  <si>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</si>
  <si>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</si>
  <si>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</si>
  <si>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</si>
  <si>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</si>
  <si>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</si>
  <si>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</si>
  <si>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</si>
  <si>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</si>
  <si>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</si>
  <si>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</si>
  <si>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</si>
  <si>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</si>
  <si>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</si>
  <si>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</si>
  <si>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</si>
  <si>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</si>
  <si>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</si>
  <si>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</si>
  <si>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</si>
  <si>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</si>
  <si>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</si>
  <si>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</si>
  <si>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</si>
  <si>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</si>
  <si>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</si>
  <si>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</si>
  <si>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</si>
  <si>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</si>
  <si>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</si>
  <si>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</si>
  <si>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</si>
  <si>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</si>
  <si>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</si>
  <si>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</si>
  <si>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</si>
  <si>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</si>
  <si>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</si>
  <si>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</si>
  <si>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</si>
  <si>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</si>
  <si>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</si>
  <si>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</si>
  <si>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</si>
  <si>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</si>
  <si>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</si>
  <si>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</si>
  <si>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</si>
  <si>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</si>
  <si>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</si>
  <si>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</si>
  <si>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</si>
  <si>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</si>
  <si>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</si>
  <si>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</si>
  <si>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</si>
  <si>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</si>
  <si>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</si>
  <si>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</si>
  <si>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</si>
  <si>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</si>
  <si>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</si>
  <si>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</si>
  <si>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</si>
  <si>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</si>
  <si>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</si>
  <si>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</si>
  <si>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</si>
  <si>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</si>
  <si>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</si>
  <si>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</si>
  <si>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</si>
  <si>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</si>
  <si>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</si>
  <si>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</si>
  <si>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</si>
  <si>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</si>
  <si>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</si>
  <si>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</si>
  <si>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</si>
  <si>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</si>
  <si>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</si>
  <si>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</si>
  <si>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</si>
  <si>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</si>
  <si>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</si>
  <si>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</si>
  <si>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</si>
  <si>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</si>
  <si>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</si>
  <si>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</si>
  <si>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</si>
  <si>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</si>
  <si>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</si>
  <si>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</si>
  <si>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</si>
  <si>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</si>
  <si>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</si>
  <si>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</si>
  <si>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</si>
  <si>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</si>
  <si>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</si>
  <si>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</si>
  <si>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</si>
  <si>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</si>
  <si>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</si>
  <si>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</si>
  <si>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</si>
  <si>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</si>
  <si>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</si>
  <si>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</si>
  <si>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</si>
  <si>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</si>
  <si>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</si>
  <si>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</si>
  <si>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</si>
  <si>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</si>
  <si>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</si>
  <si>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</si>
  <si>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</si>
  <si>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</si>
  <si>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</si>
  <si>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</si>
  <si>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</si>
  <si>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</si>
  <si>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</si>
  <si>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</si>
  <si>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</si>
  <si>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</si>
  <si>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</si>
  <si>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</si>
  <si>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</si>
  <si>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</si>
  <si>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</si>
  <si>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</si>
  <si>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</si>
  <si>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</si>
  <si>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</si>
  <si>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</si>
  <si>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</si>
  <si>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</si>
  <si>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</si>
  <si>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</si>
  <si>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</si>
  <si>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</si>
  <si>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</si>
  <si>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</si>
  <si>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</si>
  <si>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</si>
  <si>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</si>
  <si>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</si>
  <si>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</si>
  <si>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</si>
  <si>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</si>
  <si>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</si>
  <si>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</si>
  <si>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</si>
  <si>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</si>
  <si>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</si>
  <si>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</si>
  <si>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</si>
  <si>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</si>
  <si>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</si>
  <si>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</si>
  <si>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</si>
  <si>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</si>
  <si>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</si>
  <si>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</si>
  <si>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</si>
  <si>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</si>
  <si>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</si>
  <si>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</si>
  <si>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</si>
  <si>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</si>
  <si>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</si>
  <si>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</si>
  <si>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</si>
  <si>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</si>
  <si>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</si>
  <si>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</si>
  <si>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</si>
  <si>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</si>
  <si>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</si>
  <si>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</si>
  <si>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</si>
  <si>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</si>
  <si>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</si>
  <si>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</si>
  <si>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</si>
  <si>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</si>
  <si>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</si>
  <si>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</si>
  <si>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</si>
  <si>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</si>
  <si>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</si>
  <si>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</si>
  <si>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</si>
  <si>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</si>
  <si>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</si>
  <si>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</si>
  <si>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</si>
  <si>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</si>
  <si>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</si>
  <si>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</si>
  <si>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</si>
  <si>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</si>
  <si>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</si>
  <si>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</si>
  <si>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</si>
  <si>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</si>
  <si>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</si>
  <si>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</si>
  <si>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</si>
  <si>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</si>
  <si>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</si>
  <si>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</si>
  <si>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</si>
  <si>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</si>
  <si>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</si>
  <si>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</si>
  <si>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</si>
  <si>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</si>
  <si>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</si>
  <si>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</si>
  <si>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</si>
  <si>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</si>
  <si>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</si>
  <si>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</si>
  <si>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</si>
  <si>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</si>
  <si>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</si>
  <si>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</si>
  <si>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</si>
  <si>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</si>
  <si>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</si>
  <si>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</si>
  <si>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</si>
  <si>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</si>
  <si>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</si>
  <si>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</si>
  <si>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</si>
  <si>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</si>
  <si>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</si>
  <si>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</si>
  <si>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</si>
  <si>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</si>
  <si>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</si>
  <si>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</si>
  <si>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</si>
  <si>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</si>
  <si>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</si>
  <si>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</si>
  <si>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</si>
  <si>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</si>
  <si>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</si>
  <si>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</si>
  <si>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</si>
  <si>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</si>
  <si>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</si>
  <si>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</si>
  <si>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</si>
  <si>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</si>
  <si>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</si>
  <si>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</si>
  <si>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</si>
  <si>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</si>
  <si>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</si>
  <si>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</si>
  <si>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</si>
  <si>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</si>
  <si>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</si>
  <si>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</si>
  <si>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</si>
  <si>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</si>
  <si>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</si>
  <si>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</si>
  <si>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</si>
  <si>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</si>
  <si>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</si>
  <si>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</si>
  <si>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</si>
  <si>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</si>
  <si>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</si>
  <si>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</si>
  <si>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</si>
  <si>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</si>
  <si>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</si>
  <si>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</si>
  <si>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</si>
  <si>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</si>
  <si>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</si>
  <si>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</si>
  <si>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</si>
  <si>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</si>
  <si>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</si>
  <si>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</si>
  <si>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</si>
  <si>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</si>
  <si>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</si>
  <si>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</si>
  <si>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</si>
  <si>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</si>
  <si>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</si>
  <si>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</si>
  <si>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</si>
  <si>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</si>
  <si>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</si>
  <si>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</si>
  <si>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</si>
  <si>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</si>
  <si>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</si>
  <si>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</si>
  <si>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</si>
  <si>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</si>
  <si>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</si>
  <si>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</si>
  <si>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</si>
  <si>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</si>
  <si>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</si>
  <si>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</si>
  <si>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</si>
  <si>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</si>
  <si>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</si>
  <si>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</si>
  <si>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</si>
  <si>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</si>
  <si>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</si>
  <si>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</si>
  <si>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</si>
  <si>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</si>
  <si>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</si>
  <si>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</si>
  <si>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</si>
  <si>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</si>
  <si>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</si>
  <si>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</si>
  <si>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</si>
  <si>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</si>
  <si>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</si>
  <si>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</si>
  <si>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</si>
  <si>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</si>
  <si>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</si>
  <si>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</si>
  <si>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</si>
  <si>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</si>
  <si>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</si>
  <si>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</si>
  <si>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</si>
  <si>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</si>
  <si>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</si>
  <si>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</si>
  <si>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</si>
  <si>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</si>
  <si>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</si>
  <si>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</si>
  <si>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</si>
  <si>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</si>
  <si>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</si>
  <si>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</si>
  <si>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</si>
  <si>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</si>
  <si>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</si>
  <si>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</si>
  <si>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</si>
  <si>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</si>
  <si>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</si>
  <si>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</si>
  <si>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</si>
  <si>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</si>
  <si>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</si>
  <si>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</si>
  <si>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</si>
  <si>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</si>
  <si>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</si>
  <si>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</si>
  <si>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</si>
  <si>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</si>
  <si>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</si>
  <si>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</si>
  <si>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</si>
  <si>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</si>
  <si>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</si>
  <si>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</si>
  <si>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</si>
  <si>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</si>
  <si>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</si>
  <si>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</si>
  <si>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</si>
  <si>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</si>
  <si>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</si>
  <si>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</si>
  <si>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</si>
  <si>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</si>
  <si>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</si>
  <si>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</si>
  <si>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</si>
  <si>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</si>
  <si>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</si>
  <si>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</si>
  <si>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</si>
  <si>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</si>
  <si>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</si>
  <si>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</si>
  <si>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</si>
  <si>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</si>
  <si>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</si>
  <si>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</si>
  <si>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</si>
  <si>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</si>
  <si>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</si>
  <si>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</si>
  <si>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</si>
  <si>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</si>
  <si>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</si>
  <si>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</si>
  <si>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</si>
  <si>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</si>
  <si>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</si>
  <si>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</si>
  <si>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</si>
  <si>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</si>
  <si>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</si>
  <si>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</si>
  <si>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</si>
  <si>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</si>
  <si>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</si>
  <si>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</si>
  <si>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</si>
  <si>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</si>
  <si>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</si>
  <si>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</si>
  <si>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</si>
  <si>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</si>
  <si>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</si>
  <si>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</si>
  <si>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</si>
  <si>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</si>
  <si>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</si>
  <si>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</si>
  <si>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</si>
  <si>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</si>
  <si>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</si>
  <si>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</si>
  <si>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</si>
  <si>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</si>
  <si>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</si>
  <si>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</si>
  <si>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</si>
  <si>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</si>
  <si>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</si>
  <si>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</si>
  <si>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</si>
  <si>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</si>
  <si>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</si>
  <si>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</si>
  <si>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</si>
  <si>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</si>
  <si>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</si>
  <si>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</si>
  <si>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</si>
  <si>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</si>
  <si>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</si>
  <si>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</si>
  <si>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</si>
  <si>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</si>
  <si>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</si>
  <si>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</si>
  <si>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</si>
  <si>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</si>
  <si>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</si>
  <si>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</si>
  <si>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</si>
  <si>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</si>
  <si>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</si>
  <si>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</si>
  <si>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</si>
  <si>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</si>
  <si>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</si>
  <si>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</si>
  <si>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</si>
  <si>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</si>
  <si>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</si>
  <si>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</si>
  <si>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</si>
  <si>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</si>
  <si>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</si>
  <si>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</si>
  <si>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</si>
  <si>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</si>
  <si>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</si>
  <si>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</si>
  <si>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</si>
  <si>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</si>
  <si>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</si>
  <si>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</si>
  <si>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</si>
  <si>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</si>
  <si>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</si>
  <si>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</si>
  <si>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</si>
  <si>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</si>
  <si>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</si>
  <si>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</si>
  <si>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</si>
  <si>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</si>
  <si>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</si>
  <si>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</si>
  <si>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</si>
  <si>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</si>
  <si>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</si>
  <si>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</si>
  <si>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</si>
  <si>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</si>
  <si>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</si>
  <si>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</si>
  <si>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</si>
  <si>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</si>
  <si>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</si>
  <si>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</si>
  <si>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</si>
  <si>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</si>
  <si>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</si>
  <si>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</si>
  <si>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</si>
  <si>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</si>
  <si>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</si>
  <si>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</si>
  <si>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</si>
  <si>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</si>
  <si>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</si>
  <si>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</si>
  <si>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</si>
  <si>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</si>
  <si>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</si>
  <si>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</si>
  <si>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</si>
  <si>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</si>
  <si>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</si>
  <si>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</si>
  <si>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</si>
  <si>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</si>
  <si>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</si>
  <si>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</si>
  <si>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</si>
  <si>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</si>
  <si>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</si>
  <si>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</si>
  <si>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</si>
  <si>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</si>
  <si>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</si>
  <si>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</si>
  <si>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</si>
  <si>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</si>
  <si>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</si>
  <si>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</si>
  <si>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</si>
  <si>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</si>
  <si>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</si>
  <si>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</si>
  <si>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</si>
  <si>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</si>
  <si>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</si>
  <si>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</si>
  <si>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</si>
  <si>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</si>
  <si>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</si>
  <si>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</si>
  <si>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</si>
  <si>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</si>
  <si>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</si>
  <si>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</si>
  <si>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</si>
  <si>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</si>
  <si>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</si>
  <si>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</si>
  <si>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</si>
  <si>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</si>
  <si>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</si>
  <si>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</si>
  <si>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</si>
  <si>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</si>
  <si>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</si>
  <si>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</si>
  <si>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</si>
  <si>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</si>
  <si>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</si>
  <si>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</si>
  <si>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</si>
  <si>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</si>
  <si>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</si>
  <si>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</si>
  <si>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</si>
  <si>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</si>
  <si>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</si>
  <si>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</si>
  <si>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</si>
  <si>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</si>
  <si>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</si>
  <si>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</si>
  <si>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</si>
  <si>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</si>
  <si>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</si>
  <si>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</si>
  <si>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</si>
  <si>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</si>
  <si>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</si>
  <si>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</si>
  <si>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</si>
  <si>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</si>
  <si>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</si>
  <si>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</si>
  <si>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</si>
  <si>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</si>
  <si>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</si>
  <si>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</si>
  <si>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</si>
  <si>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</si>
  <si>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</si>
  <si>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</si>
  <si>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</si>
  <si>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</si>
  <si>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</si>
  <si>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</si>
  <si>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</si>
  <si>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</si>
  <si>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</si>
  <si>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</si>
  <si>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</si>
  <si>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</si>
  <si>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</si>
  <si>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</si>
  <si>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</si>
  <si>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</si>
  <si>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</si>
  <si>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</si>
  <si>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</si>
  <si>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</si>
  <si>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</si>
  <si>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</si>
  <si>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</si>
  <si>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</si>
  <si>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</si>
  <si>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</si>
  <si>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</si>
  <si>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</si>
  <si>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</si>
  <si>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</si>
  <si>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</si>
  <si>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</si>
  <si>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</si>
  <si>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</si>
  <si>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</si>
  <si>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</si>
  <si>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</si>
  <si>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</si>
  <si>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</si>
  <si>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</si>
  <si>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</si>
  <si>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</si>
  <si>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</si>
  <si>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</si>
  <si>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</si>
  <si>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</si>
  <si>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</si>
  <si>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</si>
  <si>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</si>
  <si>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</si>
  <si>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</si>
  <si>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</si>
  <si>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</si>
  <si>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</si>
  <si>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</si>
  <si>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</si>
  <si>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</si>
  <si>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</si>
  <si>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</si>
  <si>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</si>
  <si>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</si>
  <si>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</si>
  <si>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</si>
  <si>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</si>
  <si>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</si>
  <si>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</si>
  <si>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</si>
  <si>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</si>
  <si>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</si>
  <si>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</si>
  <si>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</si>
  <si>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</si>
  <si>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</si>
  <si>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</si>
  <si>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</si>
  <si>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</si>
  <si>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</si>
  <si>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</si>
  <si>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</si>
  <si>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</si>
  <si>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</si>
  <si>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</si>
  <si>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</si>
  <si>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</si>
  <si>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</si>
  <si>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</si>
  <si>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</si>
  <si>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</si>
  <si>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</si>
  <si>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</si>
  <si>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</si>
  <si>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</si>
  <si>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</si>
  <si>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</si>
  <si>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</si>
  <si>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</si>
  <si>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</si>
  <si>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</si>
  <si>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</si>
  <si>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</si>
  <si>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</si>
  <si>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</si>
  <si>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</si>
  <si>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</si>
  <si>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</si>
  <si>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</si>
  <si>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</si>
  <si>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</si>
  <si>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</si>
  <si>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</si>
  <si>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</si>
  <si>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</si>
  <si>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</si>
  <si>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</si>
  <si>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</si>
  <si>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</si>
  <si>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</si>
  <si>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</si>
  <si>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</si>
  <si>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</si>
  <si>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</si>
  <si>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</si>
  <si>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</si>
  <si>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</si>
  <si>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</si>
  <si>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</si>
  <si>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</si>
  <si>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</si>
  <si>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</si>
  <si>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</si>
  <si>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</si>
  <si>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</si>
  <si>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</si>
  <si>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</si>
  <si>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</si>
  <si>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</si>
  <si>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</si>
  <si>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</si>
  <si>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</si>
  <si>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</si>
  <si>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</si>
  <si>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</si>
  <si>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</si>
  <si>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</si>
  <si>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</si>
  <si>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</si>
  <si>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</si>
  <si>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</si>
  <si>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</si>
  <si>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</si>
  <si>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</si>
  <si>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</si>
  <si>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</si>
  <si>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</si>
  <si>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</si>
  <si>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</si>
  <si>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</si>
  <si>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</si>
  <si>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</si>
  <si>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</si>
  <si>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</si>
  <si>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</si>
  <si>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</si>
  <si>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</si>
  <si>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</si>
  <si>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</si>
  <si>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</si>
  <si>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</si>
  <si>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</si>
  <si>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</si>
  <si>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</si>
  <si>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</si>
  <si>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</si>
  <si>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</si>
  <si>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</si>
  <si>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</si>
  <si>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</si>
  <si>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</si>
  <si>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</si>
  <si>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</si>
  <si>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</si>
  <si>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</si>
  <si>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</si>
  <si>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</si>
  <si>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</si>
  <si>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</si>
  <si>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</si>
  <si>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</si>
  <si>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</si>
  <si>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</si>
  <si>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</si>
  <si>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</si>
  <si>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</si>
  <si>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</si>
  <si>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</si>
  <si>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</si>
  <si>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</si>
  <si>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</si>
  <si>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</si>
  <si>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</si>
  <si>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</si>
  <si>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</si>
  <si>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</si>
  <si>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</si>
  <si>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</si>
  <si>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</si>
  <si>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</si>
  <si>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</si>
  <si>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</si>
  <si>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</si>
  <si>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</si>
  <si>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</si>
  <si>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</si>
  <si>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</si>
  <si>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</si>
  <si>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</si>
  <si>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</si>
  <si>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</si>
  <si>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</si>
  <si>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</si>
  <si>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</si>
  <si>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</si>
  <si>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</si>
  <si>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</si>
  <si>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</si>
  <si>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</si>
  <si>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</si>
  <si>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</si>
  <si>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</si>
  <si>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</si>
  <si>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</si>
  <si>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</si>
  <si>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</si>
  <si>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</si>
  <si>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</si>
  <si>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</si>
  <si>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</si>
  <si>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</si>
  <si>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</si>
  <si>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</si>
  <si>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</si>
  <si>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</si>
  <si>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</si>
  <si>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</si>
  <si>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</si>
  <si>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</si>
  <si>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</si>
  <si>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</si>
  <si>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</si>
  <si>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</si>
  <si>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</si>
  <si>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</si>
  <si>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</si>
  <si>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</si>
  <si>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</si>
  <si>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</si>
  <si>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</si>
  <si>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</si>
  <si>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</si>
  <si>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</si>
  <si>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</si>
  <si>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</si>
  <si>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</si>
  <si>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</si>
  <si>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</si>
  <si>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</si>
  <si>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</si>
  <si>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</si>
  <si>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</si>
  <si>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</si>
  <si>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</si>
  <si>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</si>
  <si>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</si>
  <si>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</si>
  <si>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</si>
  <si>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</si>
  <si>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</si>
  <si>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</si>
  <si>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</si>
  <si>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</si>
  <si>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</si>
  <si>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</si>
  <si>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</si>
  <si>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</si>
  <si>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</si>
  <si>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</si>
  <si>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</si>
  <si>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</si>
  <si>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</si>
  <si>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</si>
  <si>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</si>
  <si>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</si>
  <si>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</si>
  <si>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</si>
  <si>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</si>
  <si>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</si>
  <si>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</si>
  <si>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</si>
  <si>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</si>
  <si>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</si>
  <si>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</si>
  <si>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</si>
  <si>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</si>
  <si>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</si>
  <si>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</si>
  <si>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</si>
  <si>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</si>
  <si>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</si>
  <si>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</si>
  <si>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</si>
  <si>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</si>
  <si>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</si>
  <si>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</si>
  <si>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</si>
  <si>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</si>
  <si>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</si>
  <si>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</si>
  <si>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</si>
  <si>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</si>
  <si>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</si>
  <si>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</si>
  <si>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</si>
  <si>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</si>
  <si>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</si>
  <si>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</si>
  <si>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</si>
  <si>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</si>
  <si>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</si>
  <si>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</si>
  <si>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</si>
  <si>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</si>
  <si>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</si>
  <si>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</si>
  <si>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</si>
  <si>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</si>
  <si>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</si>
  <si>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</si>
  <si>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</si>
  <si>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</si>
  <si>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</si>
  <si>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</si>
  <si>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</si>
  <si>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</si>
  <si>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</si>
  <si>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</si>
  <si>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</si>
  <si>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</si>
  <si>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</si>
  <si>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</si>
  <si>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</si>
  <si>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</si>
  <si>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</si>
  <si>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</si>
  <si>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</si>
  <si>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</si>
  <si>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</si>
  <si>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</si>
  <si>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</si>
  <si>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</si>
  <si>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</si>
  <si>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</si>
  <si>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</si>
  <si>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</si>
  <si>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</si>
  <si>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</si>
  <si>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</si>
  <si>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</si>
  <si>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</si>
  <si>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</si>
  <si>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</si>
  <si>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</si>
  <si>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</si>
  <si>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</si>
  <si>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</si>
  <si>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</si>
  <si>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</si>
  <si>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</si>
  <si>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</si>
  <si>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</si>
  <si>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</si>
  <si>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</si>
  <si>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</si>
  <si>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</si>
  <si>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</si>
  <si>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</si>
  <si>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</si>
  <si>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</si>
  <si>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</si>
  <si>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</si>
  <si>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</si>
  <si>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</si>
  <si>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</si>
  <si>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</si>
  <si>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</si>
  <si>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</si>
  <si>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</si>
  <si>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</si>
  <si>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</si>
  <si>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</si>
  <si>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</si>
  <si>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</si>
  <si>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</si>
  <si>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</si>
  <si>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</si>
  <si>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</si>
  <si>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</si>
  <si>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</si>
  <si>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</si>
  <si>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</si>
  <si>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</si>
  <si>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</si>
  <si>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</si>
  <si>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</si>
  <si>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</si>
  <si>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</si>
  <si>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</si>
  <si>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</si>
  <si>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</si>
  <si>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</si>
  <si>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</si>
  <si>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</si>
  <si>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</si>
  <si>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</si>
  <si>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</si>
  <si>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</si>
  <si>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</si>
  <si>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</si>
  <si>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</si>
  <si>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</si>
  <si>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</si>
  <si>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</si>
  <si>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</si>
  <si>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</si>
  <si>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</si>
  <si>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</si>
  <si>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</si>
  <si>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</si>
  <si>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</si>
  <si>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</si>
  <si>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</si>
  <si>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</si>
  <si>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</si>
  <si>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</si>
  <si>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</si>
  <si>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</si>
  <si>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</si>
  <si>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</si>
  <si>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</si>
  <si>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</si>
  <si>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</si>
  <si>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</si>
  <si>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</si>
  <si>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</si>
  <si>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</si>
  <si>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</si>
  <si>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</si>
  <si>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</si>
  <si>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</si>
  <si>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</si>
  <si>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</si>
  <si>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</si>
  <si>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</si>
  <si>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</si>
  <si>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</si>
  <si>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</si>
  <si>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</si>
  <si>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</si>
  <si>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</si>
  <si>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</si>
  <si>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</si>
  <si>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</si>
  <si>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</si>
  <si>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</si>
  <si>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</si>
  <si>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</si>
  <si>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</si>
  <si>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</si>
  <si>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</si>
  <si>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</si>
  <si>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</si>
  <si>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</si>
  <si>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</si>
  <si>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</si>
  <si>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</si>
  <si>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</si>
  <si>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</si>
  <si>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</si>
  <si>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</si>
  <si>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</si>
  <si>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</si>
  <si>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</si>
  <si>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</si>
  <si>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</si>
  <si>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</si>
  <si>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</si>
  <si>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</si>
  <si>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</si>
  <si>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</si>
  <si>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</si>
  <si>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</si>
  <si>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</si>
  <si>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</si>
  <si>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</si>
  <si>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</si>
  <si>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</si>
  <si>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</si>
  <si>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</si>
  <si>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</si>
  <si>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</si>
  <si>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</si>
  <si>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</si>
  <si>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</si>
  <si>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</si>
  <si>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</si>
  <si>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</si>
  <si>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</si>
  <si>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</si>
  <si>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</si>
  <si>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</si>
  <si>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</si>
  <si>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</si>
  <si>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</si>
  <si>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</si>
  <si>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</si>
  <si>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</si>
  <si>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</si>
  <si>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</si>
  <si>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</si>
  <si>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</si>
  <si>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</si>
  <si>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</si>
  <si>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</si>
  <si>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</si>
  <si>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</si>
  <si>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</si>
  <si>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</si>
  <si>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</si>
  <si>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</si>
  <si>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</si>
  <si>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</si>
  <si>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</si>
  <si>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</si>
  <si>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</si>
  <si>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</si>
  <si>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</si>
  <si>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</si>
  <si>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</si>
  <si>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</si>
  <si>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</si>
  <si>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</si>
  <si>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</si>
  <si>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</si>
  <si>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</si>
  <si>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</si>
  <si>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</si>
  <si>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</si>
  <si>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</si>
  <si>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</si>
  <si>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</si>
  <si>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</si>
  <si>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</si>
  <si>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</si>
  <si>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</si>
  <si>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</si>
  <si>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</si>
  <si>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</si>
  <si>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</si>
  <si>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</si>
  <si>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</si>
  <si>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</si>
  <si>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</si>
  <si>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</si>
  <si>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</si>
  <si>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</si>
  <si>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</si>
  <si>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</si>
  <si>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</si>
  <si>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</si>
  <si>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</si>
  <si>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</si>
  <si>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</si>
  <si>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</si>
  <si>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</si>
  <si>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</si>
  <si>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</si>
  <si>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</si>
  <si>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</si>
  <si>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</si>
  <si>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</si>
  <si>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</si>
  <si>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</si>
  <si>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</si>
  <si>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</si>
  <si>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</si>
  <si>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</si>
  <si>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</si>
  <si>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</si>
  <si>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</si>
  <si>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</si>
  <si>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</si>
  <si>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</si>
  <si>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</si>
  <si>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</si>
  <si>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</si>
  <si>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</si>
  <si>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</si>
  <si>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</si>
  <si>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</si>
  <si>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</si>
  <si>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</si>
  <si>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</si>
  <si>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</si>
  <si>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</si>
  <si>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</si>
  <si>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</si>
  <si>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</si>
  <si>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</si>
  <si>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</si>
  <si>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</si>
  <si>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</si>
  <si>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</si>
  <si>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</si>
  <si>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</si>
  <si>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</si>
  <si>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</si>
  <si>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</si>
  <si>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</si>
  <si>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</si>
  <si>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</si>
  <si>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</si>
  <si>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</si>
  <si>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</si>
  <si>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</si>
  <si>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</si>
  <si>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</si>
  <si>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</si>
  <si>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</si>
  <si>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</si>
  <si>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</si>
  <si>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</si>
  <si>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</si>
  <si>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</si>
  <si>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</si>
  <si>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</si>
  <si>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</si>
  <si>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</si>
  <si>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</si>
  <si>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</si>
  <si>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</si>
  <si>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</si>
  <si>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</si>
  <si>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</si>
  <si>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</si>
  <si>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</si>
  <si>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</si>
  <si>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</si>
  <si>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</si>
  <si>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</si>
  <si>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</si>
  <si>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</si>
  <si>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</si>
  <si>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</si>
  <si>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</si>
  <si>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</si>
  <si>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</si>
  <si>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</si>
  <si>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</si>
  <si>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</si>
  <si>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</si>
  <si>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</si>
  <si>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</si>
  <si>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</si>
  <si>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</si>
  <si>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</si>
  <si>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</si>
  <si>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</si>
  <si>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</si>
  <si>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</si>
  <si>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</si>
  <si>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</si>
  <si>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</si>
  <si>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</si>
  <si>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</si>
  <si>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</si>
  <si>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</si>
  <si>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</si>
  <si>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</si>
  <si>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</si>
  <si>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</si>
  <si>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</si>
  <si>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</si>
  <si>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</si>
  <si>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</si>
  <si>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</si>
  <si>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</si>
  <si>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</si>
  <si>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</si>
  <si>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</si>
  <si>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</si>
  <si>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</si>
  <si>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</si>
  <si>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</si>
  <si>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</si>
  <si>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</si>
  <si>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</si>
  <si>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</si>
  <si>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</si>
  <si>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</si>
  <si>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</si>
  <si>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</si>
  <si>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</si>
  <si>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</si>
  <si>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</si>
  <si>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</si>
  <si>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</si>
  <si>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</si>
  <si>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</si>
  <si>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</si>
  <si>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</si>
  <si>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</si>
  <si>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</si>
  <si>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</si>
  <si>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</si>
  <si>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</si>
  <si>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</si>
  <si>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</si>
  <si>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</si>
  <si>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</si>
  <si>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</si>
  <si>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</si>
  <si>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</si>
  <si>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</si>
  <si>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</si>
  <si>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</si>
  <si>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</si>
  <si>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</si>
  <si>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</si>
  <si>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</si>
  <si>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</si>
  <si>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</si>
  <si>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</si>
  <si>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</si>
  <si>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</si>
  <si>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</si>
  <si>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</si>
  <si>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</si>
  <si>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</si>
  <si>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</si>
  <si>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</si>
  <si>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</si>
  <si>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</si>
  <si>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</si>
  <si>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</si>
  <si>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</si>
  <si>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</si>
  <si>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</si>
  <si>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</si>
  <si>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</si>
  <si>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</si>
  <si>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</si>
  <si>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</si>
  <si>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</si>
  <si>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</si>
  <si>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</si>
  <si>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</si>
  <si>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</si>
  <si>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</si>
  <si>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</si>
  <si>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</si>
  <si>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</si>
  <si>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</si>
  <si>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</si>
  <si>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</si>
  <si>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</si>
  <si>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</si>
  <si>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</si>
  <si>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</si>
  <si>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</si>
  <si>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</si>
  <si>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</si>
  <si>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</si>
  <si>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</si>
  <si>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</si>
  <si>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</si>
  <si>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</si>
  <si>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</si>
  <si>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</si>
  <si>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</si>
  <si>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</si>
  <si>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</si>
  <si>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</si>
  <si>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</si>
  <si>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</si>
  <si>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</si>
  <si>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</si>
  <si>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</si>
  <si>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</si>
  <si>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</si>
  <si>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</si>
  <si>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</si>
  <si>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</si>
  <si>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</si>
  <si>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</si>
  <si>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</si>
  <si>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</si>
  <si>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</si>
  <si>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</si>
  <si>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</si>
  <si>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</si>
  <si>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</si>
  <si>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</si>
  <si>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</si>
  <si>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</si>
  <si>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</si>
  <si>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</si>
  <si>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</si>
  <si>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</si>
  <si>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</si>
  <si>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</si>
  <si>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</si>
  <si>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</si>
  <si>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</si>
  <si>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</si>
  <si>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</si>
  <si>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</si>
  <si>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</si>
  <si>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</si>
  <si>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</si>
  <si>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</si>
  <si>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</si>
  <si>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</si>
  <si>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</si>
  <si>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</si>
  <si>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</si>
  <si>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</si>
  <si>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</si>
  <si>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</si>
  <si>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</si>
  <si>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</si>
  <si>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</si>
  <si>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</si>
  <si>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</si>
  <si>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</si>
  <si>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</si>
  <si>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</si>
  <si>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</si>
  <si>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</si>
  <si>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</si>
  <si>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</si>
  <si>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</si>
  <si>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</si>
  <si>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</si>
  <si>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</si>
  <si>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</si>
  <si>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</si>
  <si>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</si>
  <si>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</si>
  <si>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</si>
  <si>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</si>
  <si>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</si>
  <si>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</si>
  <si>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</si>
  <si>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</si>
  <si>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</si>
  <si>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</si>
  <si>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</si>
  <si>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</si>
  <si>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</si>
  <si>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</si>
  <si>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</si>
  <si>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</si>
  <si>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</si>
  <si>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</si>
  <si>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</si>
  <si>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</si>
  <si>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</si>
  <si>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</si>
  <si>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</si>
  <si>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</si>
  <si>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</si>
  <si>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</si>
  <si>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</si>
  <si>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</si>
  <si>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</si>
  <si>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</si>
  <si>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</si>
  <si>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</si>
  <si>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</si>
  <si>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</si>
  <si>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</si>
  <si>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</si>
  <si>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</si>
  <si>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</si>
  <si>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</si>
  <si>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</si>
  <si>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</si>
  <si>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</si>
  <si>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</si>
  <si>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</si>
  <si>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</si>
  <si>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</si>
  <si>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</si>
  <si>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</si>
  <si>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</si>
  <si>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</si>
  <si>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</si>
  <si>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</si>
  <si>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</si>
  <si>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</si>
  <si>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</si>
  <si>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</si>
  <si>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</si>
  <si>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</si>
  <si>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</si>
  <si>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</si>
  <si>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</si>
  <si>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</si>
  <si>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</si>
  <si>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</si>
  <si>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</si>
  <si>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</si>
  <si>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</si>
  <si>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</si>
  <si>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</si>
  <si>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</si>
  <si>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</si>
  <si>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</si>
  <si>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</si>
  <si>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</si>
  <si>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</si>
  <si>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</si>
  <si>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</si>
  <si>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</si>
  <si>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</si>
  <si>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</si>
  <si>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</si>
  <si>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</si>
  <si>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</si>
  <si>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</si>
  <si>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</si>
  <si>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</si>
  <si>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</si>
  <si>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</si>
  <si>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</si>
  <si>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</si>
  <si>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</si>
  <si>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</si>
  <si>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</si>
  <si>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</si>
  <si>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</si>
  <si>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</si>
  <si>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</si>
  <si>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</si>
  <si>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</si>
  <si>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</si>
  <si>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</si>
  <si>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</si>
  <si>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</si>
  <si>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</si>
  <si>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</si>
  <si>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</si>
  <si>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</si>
  <si>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</si>
  <si>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</si>
  <si>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</si>
  <si>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</si>
  <si>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</si>
  <si>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</si>
  <si>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</si>
  <si>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</si>
  <si>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</si>
  <si>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</si>
  <si>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</si>
  <si>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</si>
  <si>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</si>
  <si>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</si>
  <si>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</si>
  <si>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</si>
  <si>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</si>
  <si>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</si>
  <si>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</si>
  <si>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</si>
  <si>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</si>
  <si>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</si>
  <si>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</si>
  <si>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</si>
  <si>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</si>
  <si>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</si>
  <si>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</si>
  <si>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</si>
  <si>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</si>
  <si>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</si>
  <si>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</si>
  <si>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</si>
  <si>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</si>
  <si>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</si>
  <si>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</si>
  <si>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</si>
  <si>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</si>
  <si>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</si>
  <si>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</si>
  <si>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</si>
  <si>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</si>
  <si>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</si>
  <si>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</si>
  <si>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</si>
  <si>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</si>
  <si>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</si>
  <si>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</si>
  <si>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</si>
  <si>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</si>
  <si>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</si>
  <si>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</si>
  <si>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</si>
  <si>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</si>
  <si>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</si>
  <si>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</si>
  <si>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</si>
  <si>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</si>
  <si>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</si>
  <si>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</si>
  <si>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</si>
  <si>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</si>
  <si>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</si>
  <si>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</si>
  <si>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</si>
  <si>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</si>
  <si>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</si>
  <si>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</si>
  <si>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</si>
  <si>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</si>
  <si>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</si>
  <si>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</si>
  <si>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</si>
  <si>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</si>
  <si>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</si>
  <si>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</si>
  <si>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</si>
  <si>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</si>
  <si>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</si>
  <si>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</si>
  <si>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</si>
  <si>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</si>
  <si>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</si>
  <si>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</si>
  <si>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</si>
  <si>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</si>
  <si>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</si>
  <si>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</si>
  <si>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</si>
  <si>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</si>
  <si>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</si>
  <si>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</si>
  <si>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</si>
  <si>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</si>
  <si>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</si>
  <si>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</si>
  <si>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</si>
  <si>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</si>
  <si>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</si>
  <si>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</si>
  <si>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</si>
  <si>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</si>
  <si>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</si>
  <si>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</si>
  <si>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</si>
  <si>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</si>
  <si>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</si>
  <si>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</si>
  <si>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</si>
  <si>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</si>
  <si>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</si>
  <si>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</si>
  <si>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</si>
  <si>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</si>
  <si>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</si>
  <si>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</si>
  <si>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</si>
  <si>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</si>
  <si>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</si>
  <si>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</si>
  <si>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</si>
  <si>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</si>
  <si>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</si>
  <si>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</si>
  <si>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</si>
  <si>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</si>
  <si>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</si>
  <si>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</si>
  <si>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</si>
  <si>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</si>
  <si>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</si>
  <si>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</si>
  <si>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</si>
  <si>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</si>
  <si>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</si>
  <si>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</si>
  <si>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</si>
  <si>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</si>
  <si>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</si>
  <si>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</si>
  <si>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</si>
  <si>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</si>
  <si>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</si>
  <si>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</si>
  <si>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</si>
  <si>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</si>
  <si>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</si>
  <si>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</si>
  <si>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</si>
  <si>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</si>
  <si>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</si>
  <si>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</si>
  <si>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</si>
  <si>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</si>
  <si>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</si>
  <si>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</si>
  <si>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</si>
  <si>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</si>
  <si>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</si>
  <si>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</si>
  <si>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</si>
  <si>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</si>
  <si>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</si>
  <si>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</si>
  <si>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</si>
  <si>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</si>
  <si>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</si>
  <si>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</si>
  <si>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</si>
  <si>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</si>
  <si>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</si>
  <si>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</si>
  <si>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</si>
  <si>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</si>
  <si>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</si>
  <si>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</si>
  <si>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</si>
  <si>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</si>
  <si>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</si>
  <si>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</si>
  <si>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</si>
  <si>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</si>
  <si>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</si>
  <si>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</si>
  <si>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</si>
  <si>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</si>
  <si>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</si>
  <si>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</si>
  <si>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</si>
  <si>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</si>
  <si>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</si>
  <si>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</si>
  <si>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</si>
  <si>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</si>
  <si>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</si>
  <si>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</si>
  <si>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</si>
  <si>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</si>
  <si>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</si>
  <si>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</si>
  <si>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</si>
  <si>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</si>
  <si>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</si>
  <si>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</si>
  <si>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</si>
  <si>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</si>
  <si>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</si>
  <si>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</si>
  <si>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</si>
  <si>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</si>
  <si>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</si>
  <si>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</si>
  <si>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</si>
  <si>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</si>
  <si>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</si>
  <si>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</si>
  <si>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</si>
  <si>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</si>
  <si>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</si>
  <si>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</si>
  <si>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</si>
  <si>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</si>
  <si>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</si>
  <si>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</si>
  <si>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</si>
  <si>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</si>
  <si>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</si>
  <si>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</si>
  <si>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</si>
  <si>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</si>
  <si>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</si>
  <si>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</si>
  <si>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</si>
  <si>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</si>
  <si>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</si>
  <si>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</si>
  <si>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</si>
  <si>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</si>
  <si>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</si>
  <si>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</si>
  <si>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</si>
  <si>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</si>
  <si>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</si>
  <si>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</si>
  <si>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</si>
  <si>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</si>
  <si>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</si>
  <si>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</si>
  <si>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</si>
  <si>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</si>
  <si>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</si>
  <si>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</si>
  <si>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</si>
  <si>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</si>
  <si>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</si>
  <si>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</si>
  <si>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</si>
  <si>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</si>
  <si>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</si>
  <si>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</si>
  <si>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</si>
  <si>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</si>
  <si>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</si>
  <si>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</si>
  <si>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</si>
  <si>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</si>
  <si>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</si>
  <si>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</si>
  <si>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</si>
  <si>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</si>
  <si>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</si>
  <si>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</si>
  <si>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</si>
  <si>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</si>
  <si>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</si>
  <si>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</si>
  <si>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</si>
  <si>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</si>
  <si>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</si>
  <si>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</si>
  <si>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</si>
  <si>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</si>
  <si>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</si>
  <si>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</si>
  <si>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</si>
  <si>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</si>
  <si>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</si>
  <si>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</si>
  <si>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</si>
  <si>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</si>
  <si>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</si>
  <si>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</si>
  <si>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</si>
  <si>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</si>
  <si>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</si>
  <si>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</si>
  <si>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</si>
  <si>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</si>
  <si>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</si>
  <si>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</si>
  <si>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</si>
  <si>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</si>
  <si>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</si>
  <si>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</si>
  <si>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</si>
  <si>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</si>
  <si>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</si>
  <si>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</si>
  <si>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</si>
  <si>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</si>
  <si>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</si>
  <si>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</si>
  <si>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</si>
  <si>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</si>
  <si>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</si>
  <si>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</si>
  <si>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</si>
  <si>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</si>
  <si>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</si>
  <si>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</si>
  <si>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</si>
  <si>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</si>
  <si>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</si>
  <si>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</si>
  <si>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</si>
  <si>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</si>
  <si>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</si>
  <si>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</si>
  <si>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</si>
  <si>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</si>
  <si>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</si>
  <si>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</si>
  <si>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</si>
  <si>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</si>
  <si>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</si>
  <si>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</si>
  <si>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</si>
  <si>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</si>
  <si>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</si>
  <si>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</si>
  <si>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</si>
  <si>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</si>
  <si>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</si>
  <si>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</si>
  <si>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</si>
  <si>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</si>
  <si>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</si>
  <si>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</si>
  <si>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</si>
  <si>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</si>
  <si>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</si>
  <si>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</si>
  <si>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</si>
  <si>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</si>
  <si>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</si>
  <si>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</si>
  <si>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</si>
  <si>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</si>
  <si>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</si>
  <si>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</si>
  <si>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</si>
  <si>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</si>
  <si>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</si>
  <si>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</si>
  <si>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</si>
  <si>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</si>
  <si>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</si>
  <si>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</si>
  <si>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</si>
  <si>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</si>
  <si>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</si>
  <si>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</si>
  <si>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</si>
  <si>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</si>
  <si>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</si>
  <si>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</si>
  <si>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</si>
  <si>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</si>
  <si>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</si>
  <si>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</si>
  <si>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</si>
  <si>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</si>
  <si>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</si>
  <si>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</si>
  <si>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</si>
  <si>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</si>
  <si>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</si>
  <si>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</si>
  <si>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</si>
  <si>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</si>
  <si>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</si>
  <si>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</si>
  <si>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</si>
  <si>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</si>
  <si>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</si>
  <si>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</si>
  <si>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</si>
  <si>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</si>
  <si>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</si>
  <si>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</si>
  <si>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</si>
  <si>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</si>
  <si>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</si>
  <si>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</si>
  <si>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</si>
  <si>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</si>
  <si>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</si>
  <si>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</si>
  <si>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</si>
  <si>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</si>
  <si>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</si>
  <si>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</si>
  <si>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</si>
  <si>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</si>
  <si>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</si>
  <si>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</si>
  <si>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</si>
  <si>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</si>
  <si>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</si>
  <si>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</si>
  <si>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</si>
  <si>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</si>
  <si>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</si>
  <si>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</si>
  <si>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</si>
  <si>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</si>
  <si>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</si>
  <si>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</si>
  <si>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</si>
  <si>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</si>
  <si>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</si>
  <si>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</si>
  <si>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</si>
  <si>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</si>
  <si>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</si>
  <si>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</si>
  <si>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</si>
  <si>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</si>
  <si>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</si>
  <si>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</si>
  <si>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</si>
  <si>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</si>
  <si>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</si>
  <si>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</si>
  <si>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</si>
  <si>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</si>
  <si>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</si>
  <si>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</si>
  <si>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</si>
  <si>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</si>
  <si>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</si>
  <si>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</si>
  <si>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</si>
  <si>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</si>
  <si>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</si>
  <si>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</si>
  <si>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</si>
  <si>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</si>
  <si>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</si>
  <si>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</si>
  <si>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</si>
  <si>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</si>
  <si>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</si>
  <si>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</si>
  <si>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</si>
  <si>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</si>
  <si>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</si>
  <si>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</si>
  <si>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</si>
  <si>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</si>
  <si>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</si>
  <si>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</si>
  <si>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</si>
  <si>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</si>
  <si>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</si>
  <si>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</si>
  <si>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</si>
  <si>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</si>
  <si>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</si>
  <si>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</si>
  <si>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</si>
  <si>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</si>
  <si>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</si>
  <si>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</si>
  <si>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</si>
  <si>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</si>
  <si>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</si>
  <si>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</si>
  <si>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</si>
  <si>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</si>
  <si>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</si>
  <si>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</si>
  <si>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</si>
  <si>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</si>
  <si>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</si>
  <si>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</si>
  <si>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</si>
  <si>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</si>
  <si>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</si>
  <si>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</si>
  <si>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</si>
  <si>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</si>
  <si>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</si>
  <si>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</si>
  <si>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</si>
  <si>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</si>
  <si>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</si>
  <si>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</si>
  <si>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</si>
  <si>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</si>
  <si>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</si>
  <si>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</si>
  <si>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</si>
  <si>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</si>
  <si>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</si>
  <si>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</si>
  <si>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</si>
  <si>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</si>
  <si>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</si>
  <si>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</si>
  <si>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</si>
  <si>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</si>
  <si>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</si>
  <si>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</si>
  <si>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</si>
  <si>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</si>
  <si>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</si>
  <si>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</si>
  <si>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</si>
  <si>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</si>
  <si>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</si>
  <si>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</si>
  <si>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</si>
  <si>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</si>
  <si>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</si>
  <si>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</si>
  <si>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</si>
  <si>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</si>
  <si>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</si>
  <si>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</si>
  <si>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</si>
  <si>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</si>
  <si>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</si>
  <si>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</si>
  <si>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</si>
  <si>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</si>
  <si>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</si>
  <si>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</si>
  <si>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</si>
  <si>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</si>
  <si>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</si>
  <si>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</si>
  <si>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</si>
  <si>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</si>
  <si>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</si>
  <si>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</si>
  <si>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</si>
  <si>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</si>
  <si>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</si>
  <si>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</si>
  <si>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</si>
  <si>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</si>
  <si>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</si>
  <si>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</si>
  <si>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</si>
  <si>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</si>
  <si>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</si>
  <si>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</si>
  <si>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</si>
  <si>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</si>
  <si>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</si>
  <si>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</si>
  <si>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</si>
  <si>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</si>
  <si>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</si>
  <si>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</si>
  <si>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</si>
  <si>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</si>
  <si>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</si>
  <si>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</si>
  <si>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</si>
  <si>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</si>
  <si>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</si>
  <si>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</si>
  <si>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</si>
  <si>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</si>
  <si>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</si>
  <si>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</si>
  <si>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</si>
  <si>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</si>
  <si>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</si>
  <si>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</si>
  <si>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</si>
  <si>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</si>
  <si>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</si>
  <si>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</si>
  <si>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</si>
  <si>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</si>
  <si>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</si>
  <si>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</si>
  <si>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</si>
  <si>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</si>
  <si>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</si>
  <si>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</si>
  <si>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</si>
  <si>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</si>
  <si>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</si>
  <si>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</si>
  <si>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</si>
  <si>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</si>
  <si>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</si>
  <si>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</si>
  <si>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</si>
  <si>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</si>
  <si>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</si>
  <si>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</si>
  <si>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</si>
  <si>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</si>
  <si>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</si>
  <si>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</si>
  <si>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</si>
  <si>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</si>
  <si>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</si>
  <si>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</si>
  <si>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</si>
  <si>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</si>
  <si>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</si>
  <si>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</si>
  <si>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</si>
  <si>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</si>
  <si>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</si>
  <si>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</si>
  <si>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</si>
  <si>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</si>
  <si>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</si>
  <si>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</si>
  <si>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</si>
  <si>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</si>
  <si>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</si>
  <si>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</si>
  <si>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</si>
  <si>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</si>
  <si>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</si>
  <si>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</si>
  <si>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</si>
  <si>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</si>
  <si>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</si>
  <si>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</si>
  <si>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</si>
  <si>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</si>
  <si>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</si>
  <si>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</si>
  <si>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</si>
  <si>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</si>
  <si>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</si>
  <si>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</si>
  <si>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</si>
  <si>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</si>
  <si>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</si>
  <si>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</si>
  <si>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</si>
  <si>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</si>
  <si>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</si>
  <si>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</si>
  <si>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</si>
  <si>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</si>
  <si>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</si>
  <si>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</si>
  <si>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</si>
  <si>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</si>
  <si>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</si>
  <si>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</si>
  <si>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</si>
  <si>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</si>
  <si>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</si>
  <si>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</si>
  <si>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</si>
  <si>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</si>
  <si>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</si>
  <si>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</si>
  <si>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</si>
  <si>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</si>
  <si>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</si>
  <si>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</si>
  <si>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</si>
  <si>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</si>
  <si>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</si>
  <si>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</si>
  <si>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</si>
  <si>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</si>
  <si>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</si>
  <si>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</si>
  <si>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</si>
  <si>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</si>
  <si>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</si>
  <si>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</si>
  <si>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</si>
  <si>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</si>
  <si>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</si>
  <si>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</si>
  <si>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</si>
  <si>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</si>
  <si>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</si>
  <si>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</si>
  <si>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</si>
  <si>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</si>
  <si>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</si>
  <si>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</si>
  <si>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</si>
  <si>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</si>
  <si>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</si>
  <si>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</si>
  <si>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</si>
  <si>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</si>
  <si>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</si>
  <si>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</si>
  <si>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</si>
  <si>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</si>
  <si>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</si>
  <si>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</si>
  <si>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</si>
  <si>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</si>
  <si>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</si>
  <si>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</si>
  <si>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</si>
  <si>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</si>
  <si>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</si>
  <si>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</si>
  <si>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</si>
  <si>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</si>
  <si>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</si>
  <si>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</si>
  <si>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</si>
  <si>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</si>
  <si>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</si>
  <si>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</si>
  <si>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</si>
  <si>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</si>
  <si>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</si>
  <si>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</si>
  <si>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</si>
  <si>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</si>
  <si>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</si>
  <si>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</si>
  <si>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</si>
  <si>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</si>
  <si>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</si>
  <si>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</si>
  <si>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</si>
  <si>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</si>
  <si>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</si>
  <si>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</si>
  <si>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</si>
  <si>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</si>
  <si>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</si>
  <si>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</si>
  <si>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</si>
  <si>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</si>
  <si>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</si>
  <si>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</si>
  <si>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</si>
  <si>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</si>
  <si>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</si>
  <si>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</si>
  <si>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</si>
  <si>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</si>
  <si>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</si>
  <si>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</si>
  <si>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</si>
  <si>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</si>
  <si>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</si>
  <si>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</si>
  <si>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</si>
  <si>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</si>
  <si>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</si>
  <si>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</si>
  <si>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</si>
  <si>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</si>
  <si>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</si>
  <si>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</si>
  <si>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</si>
  <si>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</si>
  <si>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</si>
  <si>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</si>
  <si>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</si>
  <si>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</si>
  <si>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</si>
  <si>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</si>
  <si>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</si>
  <si>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</si>
  <si>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</si>
  <si>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</si>
  <si>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</si>
  <si>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</si>
  <si>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</si>
  <si>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</si>
  <si>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</si>
  <si>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</si>
  <si>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</si>
  <si>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</si>
  <si>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</si>
  <si>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</si>
  <si>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</si>
  <si>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</si>
  <si>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</si>
  <si>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</si>
  <si>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</si>
  <si>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</si>
  <si>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</si>
  <si>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</si>
  <si>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</si>
  <si>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</si>
  <si>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</si>
  <si>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</si>
  <si>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</si>
  <si>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</si>
  <si>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</si>
  <si>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</si>
  <si>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</si>
  <si>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</si>
  <si>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</si>
  <si>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</si>
  <si>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</si>
  <si>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</si>
  <si>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</si>
  <si>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</si>
  <si>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</si>
  <si>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</si>
  <si>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</si>
  <si>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</si>
  <si>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</si>
  <si>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</si>
  <si>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</si>
  <si>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</si>
  <si>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</si>
  <si>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</si>
  <si>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</si>
  <si>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</si>
  <si>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</si>
  <si>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</si>
  <si>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</si>
  <si>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</si>
  <si>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</si>
  <si>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</si>
  <si>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</si>
  <si>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</si>
  <si>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</si>
  <si>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</si>
  <si>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</si>
  <si>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</si>
  <si>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</si>
  <si>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</si>
  <si>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</si>
  <si>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</si>
  <si>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</si>
  <si>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</si>
  <si>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</si>
  <si>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</si>
  <si>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</si>
  <si>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</si>
  <si>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</si>
  <si>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</si>
  <si>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</si>
  <si>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</si>
  <si>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</si>
  <si>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</si>
  <si>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</si>
  <si>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</si>
  <si>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</si>
  <si>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</si>
  <si>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</si>
  <si>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</si>
  <si>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</si>
  <si>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</si>
  <si>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</si>
  <si>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</si>
  <si>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</si>
  <si>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</si>
  <si>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</si>
  <si>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</si>
  <si>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</si>
  <si>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</si>
  <si>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</si>
  <si>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</si>
  <si>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</si>
  <si>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</si>
  <si>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</si>
  <si>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</si>
  <si>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</si>
  <si>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</si>
  <si>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</si>
  <si>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</si>
  <si>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</si>
  <si>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</si>
  <si>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</si>
  <si>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</si>
  <si>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</si>
  <si>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</si>
  <si>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</si>
  <si>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</si>
  <si>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</si>
  <si>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</si>
  <si>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</si>
  <si>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</si>
  <si>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</si>
  <si>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</si>
  <si>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</si>
  <si>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</si>
  <si>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</si>
  <si>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</si>
  <si>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</si>
  <si>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</si>
  <si>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</si>
  <si>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</si>
  <si>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</si>
  <si>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</si>
  <si>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</si>
  <si>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</si>
  <si>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</si>
  <si>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</si>
  <si>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</si>
  <si>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</si>
  <si>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</si>
  <si>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</si>
  <si>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</si>
  <si>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</si>
  <si>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</si>
  <si>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</si>
  <si>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</si>
  <si>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</si>
  <si>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</si>
  <si>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</si>
  <si>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</si>
  <si>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</si>
  <si>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</si>
  <si>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</si>
  <si>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</si>
  <si>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</si>
  <si>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</si>
  <si>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</si>
  <si>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</si>
  <si>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</si>
  <si>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</si>
  <si>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</si>
  <si>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</si>
  <si>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</si>
  <si>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</si>
  <si>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</si>
  <si>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</si>
  <si>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</si>
  <si>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</si>
  <si>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</si>
  <si>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</si>
  <si>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</si>
  <si>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</si>
  <si>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</si>
  <si>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</si>
  <si>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</si>
  <si>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</si>
  <si>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</si>
  <si>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</si>
  <si>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</si>
  <si>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</si>
  <si>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</si>
  <si>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</si>
  <si>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</si>
  <si>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</si>
  <si>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</si>
  <si>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</si>
  <si>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</si>
  <si>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</si>
  <si>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</si>
  <si>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</si>
  <si>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</si>
  <si>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</si>
  <si>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</si>
  <si>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</si>
  <si>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</si>
  <si>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</si>
  <si>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</si>
  <si>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</si>
  <si>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</si>
  <si>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</si>
  <si>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</si>
  <si>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</si>
  <si>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</si>
  <si>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</si>
  <si>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</si>
  <si>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</si>
  <si>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</si>
  <si>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</si>
  <si>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</si>
  <si>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</si>
  <si>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</si>
  <si>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</si>
  <si>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</si>
  <si>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</si>
  <si>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</si>
  <si>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</si>
  <si>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</si>
  <si>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</si>
  <si>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</si>
  <si>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</si>
  <si>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</si>
  <si>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</si>
  <si>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</si>
  <si>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</si>
  <si>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</si>
  <si>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</si>
  <si>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</si>
  <si>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</si>
  <si>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</si>
  <si>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</si>
  <si>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</si>
  <si>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</si>
  <si>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</si>
  <si>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</si>
  <si>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</si>
  <si>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</si>
  <si>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</si>
  <si>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</si>
  <si>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</si>
  <si>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</si>
  <si>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</si>
  <si>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</si>
  <si>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</si>
  <si>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</si>
  <si>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</si>
  <si>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</si>
  <si>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</si>
  <si>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</si>
  <si>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</si>
  <si>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</si>
  <si>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</si>
  <si>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</si>
  <si>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</si>
  <si>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</si>
  <si>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</si>
  <si>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</si>
  <si>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</si>
  <si>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</si>
  <si>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</si>
  <si>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</si>
  <si>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</si>
  <si>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</si>
  <si>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</si>
  <si>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</si>
  <si>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</si>
  <si>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</si>
  <si>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</si>
  <si>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</si>
  <si>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</si>
  <si>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</si>
  <si>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</si>
  <si>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</si>
  <si>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</si>
  <si>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</si>
  <si>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</si>
  <si>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</si>
  <si>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</si>
  <si>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</si>
  <si>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</si>
  <si>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</si>
  <si>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</si>
  <si>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</si>
  <si>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</si>
  <si>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</si>
  <si>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</si>
  <si>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</si>
  <si>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</si>
  <si>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</si>
  <si>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</si>
  <si>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</si>
  <si>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</si>
  <si>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</si>
  <si>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</si>
  <si>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</si>
  <si>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</si>
  <si>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</si>
  <si>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</si>
  <si>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</si>
  <si>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</si>
  <si>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</si>
  <si>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</si>
  <si>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</si>
  <si>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</si>
  <si>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</si>
  <si>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</si>
  <si>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</si>
  <si>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</si>
  <si>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</si>
  <si>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</si>
  <si>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</si>
  <si>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</si>
  <si>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</si>
  <si>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</si>
  <si>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</si>
  <si>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</si>
  <si>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</si>
  <si>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</si>
  <si>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</si>
  <si>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</si>
  <si>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</si>
  <si>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</si>
  <si>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</si>
  <si>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</si>
  <si>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</si>
  <si>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</si>
  <si>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</si>
  <si>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</si>
  <si>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</si>
  <si>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</si>
  <si>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</si>
  <si>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</si>
  <si>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</si>
  <si>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</si>
  <si>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</si>
  <si>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</si>
  <si>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</si>
  <si>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</si>
  <si>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</si>
  <si>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</si>
  <si>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</si>
  <si>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</si>
  <si>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</si>
  <si>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</si>
  <si>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</si>
  <si>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</si>
  <si>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</si>
  <si>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</si>
  <si>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</si>
  <si>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</si>
  <si>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</si>
  <si>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</si>
  <si>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</si>
  <si>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</si>
  <si>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</si>
  <si>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</si>
  <si>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</si>
  <si>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</si>
  <si>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</si>
  <si>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</si>
  <si>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</si>
  <si>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</si>
  <si>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</si>
  <si>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</si>
  <si>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</si>
  <si>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</si>
  <si>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</si>
  <si>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</si>
  <si>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</si>
  <si>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</si>
  <si>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</si>
  <si>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</si>
  <si>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</si>
  <si>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</si>
  <si>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</si>
  <si>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</si>
  <si>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</si>
  <si>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</si>
  <si>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</si>
  <si>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</si>
  <si>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</si>
  <si>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</si>
  <si>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</si>
  <si>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</si>
  <si>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</si>
  <si>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</si>
  <si>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</si>
  <si>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</si>
  <si>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</si>
  <si>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</si>
  <si>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</si>
  <si>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</si>
  <si>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</si>
  <si>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</si>
  <si>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</si>
  <si>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</si>
  <si>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</si>
  <si>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</si>
  <si>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</si>
  <si>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</si>
  <si>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</si>
  <si>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</si>
  <si>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</si>
  <si>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</si>
  <si>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</si>
  <si>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</si>
  <si>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</si>
  <si>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</si>
  <si>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</si>
  <si>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</si>
  <si>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</si>
  <si>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</si>
  <si>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</si>
  <si>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</si>
  <si>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</si>
  <si>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</si>
  <si>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</si>
  <si>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</si>
  <si>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</si>
  <si>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</si>
  <si>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</si>
  <si>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</si>
  <si>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</si>
  <si>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</si>
  <si>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</si>
  <si>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</si>
  <si>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</si>
  <si>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</si>
  <si>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</si>
  <si>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</si>
  <si>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</si>
  <si>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</si>
  <si>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</si>
  <si>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</si>
  <si>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</si>
  <si>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</si>
  <si>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</si>
  <si>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</si>
  <si>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</si>
  <si>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</si>
  <si>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</si>
  <si>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</si>
  <si>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</si>
  <si>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</si>
  <si>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</si>
  <si>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</si>
  <si>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</si>
  <si>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</si>
  <si>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</si>
  <si>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</si>
  <si>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</si>
  <si>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</si>
  <si>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</si>
  <si>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</si>
  <si>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</si>
  <si>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</si>
  <si>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</si>
  <si>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</si>
  <si>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</si>
  <si>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</si>
  <si>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</si>
  <si>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</si>
  <si>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</si>
  <si>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</si>
  <si>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</si>
  <si>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</si>
  <si>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</si>
  <si>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</si>
  <si>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</si>
  <si>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</si>
  <si>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</si>
  <si>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</si>
  <si>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</si>
  <si>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</si>
  <si>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</si>
  <si>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</si>
  <si>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</si>
  <si>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</si>
  <si>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</si>
  <si>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</si>
  <si>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</si>
  <si>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</si>
  <si>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</si>
  <si>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</si>
  <si>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</si>
  <si>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</si>
  <si>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</si>
  <si>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</si>
  <si>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</si>
  <si>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</si>
  <si>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</si>
  <si>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</si>
  <si>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</si>
  <si>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</si>
  <si>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</si>
  <si>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</si>
  <si>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</si>
  <si>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</si>
  <si>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</si>
  <si>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</si>
  <si>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</si>
  <si>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</si>
  <si>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</si>
  <si>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</si>
  <si>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</si>
  <si>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</si>
  <si>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</si>
  <si>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</si>
  <si>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</si>
  <si>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</si>
  <si>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</si>
  <si>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</si>
  <si>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</si>
  <si>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</si>
  <si>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</si>
  <si>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</si>
  <si>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</si>
  <si>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</si>
  <si>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</si>
  <si>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</si>
  <si>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</si>
  <si>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</si>
  <si>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</si>
  <si>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</si>
  <si>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</si>
  <si>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</si>
  <si>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</si>
  <si>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</si>
  <si>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</si>
  <si>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</si>
  <si>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</si>
  <si>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</si>
  <si>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</si>
  <si>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</si>
  <si>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</si>
  <si>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</si>
  <si>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</si>
  <si>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</si>
  <si>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</si>
  <si>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</si>
  <si>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</si>
  <si>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</si>
  <si>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</si>
  <si>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</si>
  <si>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</si>
  <si>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</si>
  <si>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</si>
  <si>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</si>
  <si>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</si>
  <si>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</si>
  <si>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</si>
  <si>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</si>
  <si>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</si>
  <si>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</si>
  <si>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</si>
  <si>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</si>
  <si>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</si>
  <si>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</si>
  <si>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</si>
  <si>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</si>
  <si>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</si>
  <si>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</si>
  <si>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</si>
  <si>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</si>
  <si>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</si>
  <si>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</si>
  <si>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</si>
  <si>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</si>
  <si>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</si>
  <si>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</si>
  <si>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</si>
  <si>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</si>
  <si>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</si>
  <si>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</si>
  <si>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</si>
  <si>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</si>
  <si>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</si>
  <si>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</si>
  <si>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</si>
  <si>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</si>
  <si>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</si>
  <si>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</si>
  <si>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</si>
  <si>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</si>
  <si>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</si>
  <si>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</si>
  <si>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</si>
  <si>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</si>
  <si>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</si>
  <si>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</si>
  <si>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</si>
  <si>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</si>
  <si>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</si>
  <si>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</si>
  <si>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</si>
  <si>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</si>
  <si>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</si>
  <si>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</si>
  <si>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</si>
  <si>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</si>
  <si>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</si>
  <si>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</si>
  <si>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</si>
  <si>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</si>
  <si>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</si>
  <si>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</si>
  <si>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</si>
  <si>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</si>
  <si>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</si>
  <si>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</si>
  <si>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</si>
  <si>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</si>
  <si>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</si>
  <si>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</si>
  <si>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</si>
  <si>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</si>
  <si>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</si>
  <si>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</si>
  <si>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</si>
  <si>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</si>
  <si>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</si>
  <si>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</si>
  <si>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</si>
  <si>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</si>
  <si>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</si>
  <si>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</si>
  <si>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</si>
  <si>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</si>
  <si>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</si>
  <si>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</si>
  <si>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</si>
  <si>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</si>
  <si>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</si>
  <si>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</si>
  <si>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</si>
  <si>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</si>
  <si>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</si>
  <si>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</si>
  <si>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</si>
  <si>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</si>
  <si>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</si>
  <si>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</si>
  <si>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</si>
  <si>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</si>
  <si>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</si>
  <si>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</si>
  <si>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</si>
  <si>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</si>
  <si>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</si>
  <si>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</si>
  <si>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</si>
  <si>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</si>
  <si>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</si>
  <si>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</si>
  <si>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</si>
  <si>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</si>
  <si>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</si>
  <si>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</si>
  <si>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</si>
  <si>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</si>
  <si>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</si>
  <si>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</si>
  <si>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</si>
  <si>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</si>
  <si>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</si>
  <si>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</si>
  <si>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</si>
  <si>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</si>
  <si>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</si>
  <si>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</si>
  <si>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</si>
  <si>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</si>
  <si>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</si>
  <si>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</si>
  <si>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</si>
  <si>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</si>
  <si>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</si>
  <si>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</si>
  <si>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</si>
  <si>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</si>
  <si>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</si>
  <si>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</si>
  <si>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</si>
  <si>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</si>
  <si>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</si>
  <si>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</si>
  <si>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</si>
  <si>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</si>
  <si>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</si>
  <si>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</si>
  <si>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</si>
  <si>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</si>
  <si>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</si>
  <si>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</si>
  <si>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</si>
  <si>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</si>
  <si>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</si>
  <si>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</si>
  <si>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</si>
  <si>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</si>
  <si>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</si>
  <si>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</si>
  <si>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</si>
  <si>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</si>
  <si>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</si>
  <si>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</si>
  <si>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</si>
  <si>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</si>
  <si>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</si>
  <si>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</si>
  <si>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</si>
  <si>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</si>
  <si>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</si>
  <si>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</si>
  <si>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</si>
  <si>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</si>
  <si>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</si>
  <si>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</si>
  <si>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</si>
  <si>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</si>
  <si>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</si>
  <si>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</si>
  <si>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</si>
  <si>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</si>
  <si>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</si>
  <si>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</si>
  <si>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</si>
  <si>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</si>
  <si>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</si>
  <si>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</si>
  <si>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</si>
  <si>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</si>
  <si>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</si>
  <si>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</si>
  <si>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</si>
  <si>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</si>
  <si>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</si>
  <si>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</si>
  <si>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</si>
  <si>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</si>
  <si>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</si>
  <si>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</si>
  <si>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</si>
  <si>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</si>
  <si>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</si>
  <si>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</si>
  <si>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</si>
  <si>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</si>
  <si>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</si>
  <si>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</si>
  <si>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</si>
  <si>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</si>
  <si>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</si>
  <si>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</si>
  <si>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</si>
  <si>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</si>
  <si>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</si>
  <si>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</si>
  <si>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</si>
  <si>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</si>
  <si>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</si>
  <si>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</si>
  <si>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</si>
  <si>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</si>
  <si>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</si>
  <si>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</si>
  <si>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</si>
  <si>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</si>
  <si>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</si>
  <si>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</si>
  <si>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</si>
  <si>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</si>
  <si>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</si>
  <si>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</si>
  <si>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</si>
  <si>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</si>
  <si>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</si>
  <si>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</si>
  <si>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</si>
  <si>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</si>
  <si>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</si>
  <si>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</si>
  <si>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</si>
  <si>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</si>
  <si>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</si>
  <si>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</si>
  <si>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</si>
  <si>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</si>
  <si>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</si>
  <si>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</si>
  <si>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</si>
  <si>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</si>
  <si>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</si>
  <si>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</si>
  <si>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</si>
  <si>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</si>
  <si>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</si>
  <si>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</si>
  <si>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</si>
  <si>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</si>
  <si>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</si>
  <si>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</si>
  <si>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</si>
  <si>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</si>
  <si>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</si>
  <si>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</si>
  <si>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</si>
  <si>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</si>
  <si>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</si>
  <si>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</si>
  <si>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</si>
  <si>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</si>
  <si>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</si>
  <si>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</si>
  <si>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</si>
  <si>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</si>
  <si>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</si>
  <si>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</si>
  <si>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</si>
  <si>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</si>
  <si>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</si>
  <si>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</si>
  <si>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</si>
  <si>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</si>
  <si>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</si>
  <si>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</si>
  <si>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</si>
  <si>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</si>
  <si>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</si>
  <si>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</si>
  <si>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</si>
  <si>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</si>
  <si>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</si>
  <si>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</si>
  <si>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</si>
  <si>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</si>
  <si>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</si>
  <si>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</si>
  <si>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</si>
  <si>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</si>
  <si>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</si>
  <si>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</si>
  <si>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</si>
  <si>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</si>
  <si>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</si>
  <si>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</si>
  <si>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</si>
  <si>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</si>
  <si>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</si>
  <si>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</si>
  <si>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</si>
  <si>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</si>
  <si>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</si>
  <si>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</si>
  <si>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</si>
  <si>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</si>
  <si>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</si>
  <si>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</si>
  <si>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</si>
  <si>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</si>
  <si>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</si>
  <si>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</si>
  <si>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</si>
  <si>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</si>
  <si>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</si>
  <si>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</si>
  <si>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</si>
  <si>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</si>
  <si>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</si>
  <si>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</si>
  <si>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</si>
  <si>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</si>
  <si>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</si>
  <si>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</si>
  <si>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</si>
  <si>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</si>
  <si>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</si>
  <si>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</si>
  <si>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</si>
  <si>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</si>
  <si>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</si>
  <si>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</si>
  <si>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</si>
  <si>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</si>
  <si>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</si>
  <si>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</si>
  <si>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</si>
  <si>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</si>
  <si>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</si>
  <si>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</si>
  <si>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</si>
  <si>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</si>
  <si>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</si>
  <si>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</si>
  <si>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</si>
  <si>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</si>
  <si>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</si>
  <si>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</si>
  <si>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</si>
  <si>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</si>
  <si>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</si>
  <si>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</si>
  <si>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</si>
  <si>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</si>
  <si>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</si>
  <si>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</si>
  <si>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</si>
  <si>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</si>
  <si>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</si>
  <si>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</si>
  <si>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</si>
  <si>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</si>
  <si>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</si>
  <si>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</si>
  <si>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</si>
  <si>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</si>
  <si>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</si>
  <si>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</si>
  <si>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</si>
  <si>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</si>
  <si>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</si>
  <si>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</si>
  <si>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</si>
  <si>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</si>
  <si>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</si>
  <si>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</si>
  <si>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</si>
  <si>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</si>
  <si>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</si>
  <si>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</si>
  <si>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</si>
  <si>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</si>
  <si>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</si>
  <si>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</si>
  <si>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</si>
  <si>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</si>
  <si>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</si>
  <si>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</si>
  <si>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</si>
  <si>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</si>
  <si>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</si>
  <si>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</si>
  <si>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</si>
  <si>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</si>
  <si>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</si>
  <si>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</si>
  <si>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</si>
  <si>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</si>
  <si>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</si>
  <si>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</si>
  <si>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</si>
  <si>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</si>
  <si>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</si>
  <si>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</si>
  <si>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</si>
  <si>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</si>
  <si>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</si>
  <si>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</si>
  <si>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</si>
  <si>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</si>
  <si>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</si>
  <si>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</si>
  <si>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</si>
  <si>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</si>
  <si>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</si>
  <si>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</si>
  <si>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</si>
  <si>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</si>
  <si>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</si>
  <si>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</si>
  <si>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</si>
  <si>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</si>
  <si>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</si>
  <si>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</si>
  <si>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</si>
  <si>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</si>
  <si>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</si>
  <si>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</si>
  <si>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</si>
  <si>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</si>
  <si>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</si>
  <si>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</si>
  <si>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</si>
  <si>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</si>
  <si>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</si>
  <si>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</si>
  <si>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</si>
  <si>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</si>
  <si>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</si>
  <si>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</si>
  <si>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</si>
  <si>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</si>
  <si>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</si>
  <si>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</si>
  <si>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</si>
  <si>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</si>
  <si>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</si>
  <si>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</si>
  <si>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</si>
  <si>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</si>
  <si>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</si>
  <si>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</si>
  <si>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</si>
  <si>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</si>
  <si>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</si>
  <si>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</si>
  <si>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</si>
  <si>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</si>
  <si>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</si>
  <si>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</si>
  <si>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</si>
  <si>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</si>
  <si>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</si>
  <si>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</si>
  <si>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</si>
  <si>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</si>
  <si>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</si>
  <si>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</si>
  <si>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</si>
  <si>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</si>
  <si>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</si>
  <si>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</si>
  <si>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</si>
  <si>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</si>
  <si>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</si>
  <si>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</si>
  <si>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</si>
  <si>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</si>
  <si>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</si>
  <si>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</si>
  <si>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</si>
  <si>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</si>
  <si>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</si>
  <si>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</si>
  <si>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</si>
  <si>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</si>
  <si>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</si>
  <si>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</si>
  <si>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</si>
  <si>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</si>
  <si>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</si>
  <si>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</si>
  <si>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</si>
  <si>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</si>
  <si>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</si>
  <si>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</si>
  <si>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</si>
  <si>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</si>
  <si>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</si>
  <si>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</si>
  <si>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</si>
  <si>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</si>
  <si>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</si>
  <si>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</si>
  <si>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</si>
  <si>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</si>
  <si>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</si>
  <si>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</si>
  <si>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</si>
  <si>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</si>
  <si>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</si>
  <si>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</si>
  <si>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</si>
  <si>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</si>
  <si>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</si>
  <si>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</si>
  <si>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</si>
  <si>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</si>
  <si>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</si>
  <si>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</si>
  <si>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</si>
  <si>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</si>
  <si>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</si>
  <si>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</si>
  <si>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</si>
  <si>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</si>
  <si>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</si>
  <si>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</si>
  <si>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</si>
  <si>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</si>
  <si>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</si>
  <si>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</si>
  <si>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</si>
  <si>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</si>
  <si>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</si>
  <si>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</si>
  <si>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</si>
  <si>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</si>
  <si>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</si>
  <si>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</si>
  <si>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</si>
  <si>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</si>
  <si>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</si>
  <si>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</si>
  <si>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</si>
  <si>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</si>
  <si>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</si>
  <si>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</si>
  <si>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</si>
  <si>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</si>
  <si>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</si>
  <si>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</si>
  <si>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</si>
  <si>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</si>
  <si>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</si>
  <si>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</si>
  <si>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</si>
  <si>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</si>
  <si>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</si>
  <si>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</si>
  <si>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</si>
  <si>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</si>
  <si>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</si>
  <si>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</si>
  <si>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</si>
  <si>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</si>
  <si>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</si>
  <si>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</si>
  <si>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</si>
  <si>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</si>
  <si>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</si>
  <si>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</si>
  <si>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</si>
  <si>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</si>
  <si>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</si>
  <si>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</si>
  <si>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</si>
  <si>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</si>
  <si>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</si>
  <si>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</si>
  <si>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</si>
  <si>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</si>
  <si>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</si>
  <si>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</si>
  <si>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</si>
  <si>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</si>
  <si>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</si>
  <si>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</si>
  <si>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</si>
  <si>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</si>
  <si>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</si>
  <si>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</si>
  <si>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</si>
  <si>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</si>
  <si>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</si>
  <si>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</si>
  <si>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</si>
  <si>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</si>
  <si>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</si>
  <si>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</si>
  <si>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</si>
  <si>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</si>
  <si>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</si>
  <si>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</si>
  <si>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</si>
  <si>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</si>
  <si>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</si>
  <si>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</si>
  <si>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</si>
  <si>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</si>
  <si>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</si>
  <si>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</si>
  <si>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</si>
  <si>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</si>
  <si>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</si>
  <si>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</si>
  <si>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</si>
  <si>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</si>
  <si>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</si>
  <si>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</si>
  <si>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</si>
  <si>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</si>
  <si>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</si>
  <si>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</si>
  <si>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</si>
  <si>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</si>
  <si>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</si>
  <si>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</si>
  <si>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</si>
  <si>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</si>
  <si>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</si>
  <si>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</si>
  <si>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</si>
  <si>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</si>
  <si>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</si>
  <si>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</si>
  <si>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</si>
  <si>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</si>
  <si>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</si>
  <si>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</si>
  <si>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</si>
  <si>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</si>
  <si>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</si>
  <si>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</si>
  <si>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</si>
  <si>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</si>
  <si>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</si>
  <si>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</si>
  <si>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</si>
  <si>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</si>
  <si>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</si>
  <si>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</si>
  <si>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</si>
  <si>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</si>
  <si>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</si>
  <si>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</si>
  <si>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</si>
  <si>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</si>
  <si>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</si>
  <si>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</si>
  <si>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</si>
  <si>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</si>
  <si>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</si>
  <si>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</si>
  <si>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</si>
  <si>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</si>
  <si>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</si>
  <si>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</si>
  <si>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</si>
  <si>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</si>
  <si>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</si>
  <si>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</si>
  <si>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</si>
  <si>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</si>
  <si>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</si>
  <si>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</si>
  <si>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</si>
  <si>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</si>
  <si>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</si>
  <si>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</si>
  <si>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</si>
  <si>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</si>
  <si>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</si>
  <si>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</si>
  <si>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</si>
  <si>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</si>
  <si>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</si>
  <si>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</si>
  <si>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</si>
  <si>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</si>
  <si>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</si>
  <si>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</si>
  <si>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</si>
  <si>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</si>
  <si>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</si>
  <si>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</si>
  <si>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</si>
  <si>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</si>
  <si>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</si>
  <si>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</si>
  <si>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</si>
  <si>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</si>
  <si>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</si>
  <si>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</si>
  <si>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</si>
  <si>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</si>
  <si>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</si>
  <si>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</si>
  <si>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</si>
  <si>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</si>
  <si>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</si>
  <si>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</si>
  <si>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</si>
  <si>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</si>
  <si>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</si>
  <si>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</si>
  <si>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</si>
  <si>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</si>
  <si>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</si>
  <si>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</si>
  <si>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</si>
  <si>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</si>
  <si>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</si>
  <si>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</si>
  <si>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</si>
  <si>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</si>
  <si>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</si>
  <si>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</si>
  <si>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</si>
  <si>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</si>
  <si>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</si>
  <si>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</si>
  <si>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</si>
  <si>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</si>
  <si>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</si>
  <si>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</si>
  <si>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</si>
  <si>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</si>
  <si>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</si>
  <si>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</si>
  <si>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</si>
  <si>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</si>
  <si>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</si>
  <si>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</si>
  <si>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</si>
  <si>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</si>
  <si>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</si>
  <si>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</si>
  <si>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</si>
  <si>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</si>
  <si>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</si>
  <si>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</si>
  <si>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</si>
  <si>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</si>
  <si>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</si>
  <si>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</si>
  <si>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</si>
  <si>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</si>
  <si>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</si>
  <si>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</si>
  <si>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</si>
  <si>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</si>
  <si>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</si>
  <si>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</si>
  <si>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</si>
  <si>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</si>
  <si>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</si>
  <si>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</si>
  <si>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</si>
  <si>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</si>
  <si>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</si>
  <si>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</si>
  <si>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</si>
  <si>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</si>
  <si>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</si>
  <si>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</si>
  <si>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</si>
  <si>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</si>
  <si>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</si>
  <si>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</si>
  <si>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</si>
  <si>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</si>
  <si>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</si>
  <si>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</si>
  <si>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</si>
  <si>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</si>
  <si>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</si>
  <si>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</si>
  <si>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</si>
  <si>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</si>
  <si>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</si>
  <si>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</si>
  <si>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</si>
  <si>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</si>
  <si>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</si>
  <si>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</si>
  <si>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</si>
  <si>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</si>
  <si>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</si>
  <si>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</si>
  <si>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</si>
  <si>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</si>
  <si>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</si>
  <si>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</si>
  <si>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</si>
  <si>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</si>
  <si>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</si>
  <si>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</si>
  <si>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</si>
  <si>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</si>
  <si>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</si>
  <si>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</si>
  <si>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</si>
  <si>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</si>
  <si>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</si>
  <si>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</si>
  <si>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</si>
  <si>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</si>
  <si>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</si>
  <si>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</si>
  <si>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</si>
  <si>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</si>
  <si>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</si>
  <si>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</si>
  <si>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</si>
  <si>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</si>
  <si>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</si>
  <si>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</si>
  <si>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</si>
  <si>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</si>
  <si>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</si>
  <si>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</si>
  <si>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</si>
  <si>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</si>
  <si>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</si>
  <si>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</si>
  <si>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</si>
  <si>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</si>
  <si>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</si>
  <si>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</si>
  <si>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</si>
  <si>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</si>
  <si>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</si>
  <si>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</si>
  <si>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</si>
  <si>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</si>
  <si>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</si>
  <si>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</si>
  <si>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</si>
  <si>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</si>
  <si>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</si>
  <si>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</si>
  <si>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</si>
  <si>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</si>
  <si>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</si>
  <si>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</si>
  <si>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</si>
  <si>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</si>
  <si>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</si>
  <si>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</si>
  <si>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</si>
  <si>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</si>
  <si>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</si>
  <si>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</si>
  <si>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</si>
  <si>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</si>
  <si>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</si>
  <si>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</si>
  <si>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</si>
  <si>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</si>
  <si>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</si>
  <si>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</si>
  <si>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</si>
  <si>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</si>
  <si>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</si>
  <si>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</si>
  <si>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</si>
  <si>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</si>
  <si>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</si>
  <si>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</si>
  <si>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</si>
  <si>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</si>
  <si>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</si>
  <si>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</si>
  <si>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</si>
  <si>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</si>
  <si>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</si>
  <si>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</si>
  <si>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</si>
  <si>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</si>
  <si>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</si>
  <si>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</si>
  <si>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</si>
  <si>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</si>
  <si>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</si>
  <si>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</si>
  <si>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</si>
  <si>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</si>
  <si>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</si>
  <si>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</si>
  <si>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</si>
  <si>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</si>
  <si>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</si>
  <si>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</si>
  <si>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</si>
  <si>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</si>
  <si>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</si>
  <si>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</si>
  <si>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</si>
  <si>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</si>
  <si>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</si>
  <si>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</si>
  <si>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</si>
  <si>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</si>
  <si>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</si>
  <si>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</si>
  <si>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</si>
  <si>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</si>
  <si>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</si>
  <si>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</si>
  <si>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</si>
  <si>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</si>
  <si>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</si>
  <si>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</si>
  <si>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</si>
  <si>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</si>
  <si>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</si>
  <si>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</si>
  <si>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</si>
  <si>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</si>
  <si>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</si>
  <si>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</si>
  <si>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</si>
  <si>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</si>
  <si>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</si>
  <si>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</si>
  <si>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</si>
  <si>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</si>
  <si>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</si>
  <si>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</si>
  <si>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</si>
  <si>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</si>
  <si>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</si>
  <si>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</si>
  <si>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</si>
  <si>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</si>
  <si>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</si>
  <si>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</si>
  <si>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</si>
  <si>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</si>
  <si>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</si>
  <si>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</si>
  <si>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</si>
  <si>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</si>
  <si>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</si>
  <si>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</si>
  <si>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</si>
  <si>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</si>
  <si>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</si>
  <si>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</si>
  <si>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</si>
  <si>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</si>
  <si>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</si>
  <si>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</si>
  <si>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</si>
  <si>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</si>
  <si>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</si>
  <si>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</si>
  <si>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</si>
  <si>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</si>
  <si>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</si>
  <si>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</si>
  <si>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</si>
  <si>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</si>
  <si>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</si>
  <si>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</si>
  <si>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</si>
  <si>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</si>
  <si>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</si>
  <si>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</si>
  <si>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</si>
  <si>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</si>
  <si>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</si>
  <si>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</si>
  <si>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</si>
  <si>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</si>
  <si>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</si>
  <si>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</si>
  <si>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</si>
  <si>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</si>
  <si>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</si>
  <si>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</si>
  <si>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</si>
  <si>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</si>
  <si>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</si>
  <si>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</si>
  <si>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</si>
  <si>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</si>
  <si>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</si>
  <si>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</si>
  <si>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</si>
  <si>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</si>
  <si>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</si>
  <si>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</si>
  <si>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</si>
  <si>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</si>
  <si>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</si>
  <si>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</si>
  <si>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</si>
  <si>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</si>
  <si>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</si>
  <si>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</si>
  <si>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</si>
  <si>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</si>
  <si>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</si>
  <si>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</si>
  <si>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</si>
  <si>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</si>
  <si>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</si>
  <si>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</si>
  <si>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</si>
  <si>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</si>
  <si>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</si>
  <si>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</si>
  <si>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</si>
  <si>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</si>
  <si>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</si>
  <si>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</si>
  <si>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</si>
  <si>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</si>
  <si>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</si>
  <si>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</si>
  <si>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</si>
  <si>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</si>
  <si>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</si>
  <si>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</si>
  <si>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</si>
  <si>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</si>
  <si>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</si>
  <si>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</si>
  <si>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</si>
  <si>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</si>
  <si>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</si>
  <si>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</si>
  <si>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</si>
  <si>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</si>
  <si>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</si>
  <si>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</si>
  <si>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</si>
  <si>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</si>
  <si>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</si>
  <si>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</si>
  <si>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</si>
  <si>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</si>
  <si>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</si>
  <si>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</si>
  <si>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</si>
  <si>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</si>
  <si>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</si>
  <si>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</si>
  <si>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</si>
  <si>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</si>
  <si>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</si>
  <si>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</si>
  <si>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</si>
  <si>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</si>
  <si>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</si>
  <si>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</si>
  <si>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</si>
  <si>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</si>
  <si>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</si>
  <si>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</si>
  <si>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</si>
  <si>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</si>
  <si>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</si>
  <si>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</si>
  <si>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</si>
  <si>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</si>
  <si>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</si>
  <si>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</si>
  <si>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</si>
  <si>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</si>
  <si>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</si>
  <si>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</si>
  <si>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</si>
  <si>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</si>
  <si>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</si>
  <si>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</si>
  <si>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</si>
  <si>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</si>
  <si>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</si>
  <si>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</si>
  <si>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</si>
  <si>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</si>
  <si>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</si>
  <si>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</si>
  <si>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</si>
  <si>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</si>
  <si>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</si>
  <si>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</si>
  <si>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</si>
  <si>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</si>
  <si>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</si>
  <si>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</si>
  <si>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</si>
  <si>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</si>
  <si>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</si>
  <si>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</si>
  <si>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</si>
  <si>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</si>
  <si>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</si>
  <si>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</si>
  <si>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</si>
  <si>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</si>
  <si>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</si>
  <si>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</si>
  <si>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</si>
  <si>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</si>
  <si>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</si>
  <si>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</si>
  <si>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</si>
  <si>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</si>
  <si>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</si>
  <si>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</si>
  <si>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</si>
  <si>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</si>
  <si>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</si>
  <si>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</si>
  <si>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</si>
  <si>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</si>
  <si>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</si>
  <si>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</si>
  <si>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</si>
  <si>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</si>
  <si>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</si>
  <si>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</si>
  <si>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</si>
  <si>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</si>
  <si>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</si>
  <si>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</si>
  <si>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</si>
  <si>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</si>
  <si>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</si>
  <si>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</si>
  <si>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</si>
  <si>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</si>
  <si>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</si>
  <si>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</si>
  <si>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</si>
  <si>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</si>
  <si>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</si>
  <si>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</si>
  <si>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</si>
  <si>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</si>
  <si>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</si>
  <si>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</si>
  <si>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</si>
  <si>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</si>
  <si>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</si>
  <si>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</si>
  <si>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</si>
  <si>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</si>
  <si>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</si>
  <si>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</si>
  <si>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</si>
  <si>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</si>
  <si>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</si>
  <si>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</si>
  <si>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</si>
  <si>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</si>
  <si>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</si>
  <si>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</si>
  <si>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</si>
  <si>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</si>
  <si>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</si>
  <si>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</si>
  <si>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</si>
  <si>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</si>
  <si>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</si>
  <si>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</si>
  <si>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</si>
  <si>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</si>
  <si>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</si>
  <si>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</si>
  <si>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</si>
  <si>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</si>
  <si>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</si>
  <si>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</si>
  <si>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</si>
  <si>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</si>
  <si>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</si>
  <si>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</si>
  <si>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</si>
  <si>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</si>
  <si>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</si>
  <si>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</si>
  <si>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</si>
  <si>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</si>
  <si>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</si>
  <si>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</si>
  <si>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</si>
  <si>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</si>
  <si>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</si>
  <si>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</si>
  <si>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</si>
  <si>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</si>
  <si>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</si>
  <si>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</si>
  <si>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</si>
  <si>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</si>
  <si>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</si>
  <si>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</si>
  <si>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</si>
  <si>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</si>
  <si>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</si>
  <si>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</si>
  <si>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</si>
  <si>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</si>
  <si>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</si>
  <si>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</si>
  <si>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</si>
  <si>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</si>
  <si>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</si>
  <si>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</si>
  <si>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</si>
  <si>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</si>
  <si>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</si>
  <si>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</si>
  <si>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</si>
  <si>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</si>
  <si>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</si>
  <si>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</si>
  <si>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</si>
  <si>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</si>
  <si>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</si>
  <si>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</si>
  <si>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</si>
  <si>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</si>
  <si>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</si>
  <si>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</si>
  <si>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</si>
  <si>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</si>
  <si>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</si>
  <si>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</si>
  <si>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</si>
  <si>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</si>
  <si>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</si>
  <si>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</si>
  <si>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</si>
  <si>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</si>
  <si>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</si>
  <si>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</si>
  <si>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</si>
  <si>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</si>
  <si>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</si>
  <si>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</si>
  <si>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</si>
  <si>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</si>
  <si>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</si>
  <si>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</si>
  <si>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</si>
  <si>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</si>
  <si>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</si>
  <si>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</si>
  <si>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</si>
  <si>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</si>
  <si>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</si>
  <si>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</si>
  <si>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</si>
  <si>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</si>
  <si>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</si>
  <si>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</si>
  <si>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</si>
  <si>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</si>
  <si>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</si>
  <si>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</si>
  <si>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</si>
  <si>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</si>
  <si>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</si>
  <si>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</si>
  <si>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</si>
  <si>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</si>
  <si>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</si>
  <si>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</si>
  <si>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</si>
  <si>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</si>
  <si>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</si>
  <si>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</si>
  <si>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</si>
  <si>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</si>
  <si>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</si>
  <si>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</si>
  <si>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</si>
  <si>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</si>
  <si>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</si>
  <si>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</si>
  <si>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</si>
  <si>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</si>
  <si>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</si>
  <si>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</si>
  <si>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</si>
  <si>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</si>
  <si>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</si>
  <si>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</si>
  <si>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</si>
  <si>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</si>
  <si>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</si>
  <si>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</si>
  <si>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</si>
  <si>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</si>
  <si>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</si>
  <si>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</si>
  <si>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</si>
  <si>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</si>
  <si>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</si>
  <si>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</si>
  <si>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</si>
  <si>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</si>
  <si>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</si>
  <si>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</si>
  <si>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</si>
  <si>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</si>
  <si>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</si>
  <si>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</si>
  <si>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</si>
  <si>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</si>
  <si>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</si>
  <si>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</si>
  <si>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</si>
  <si>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</si>
  <si>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</si>
  <si>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</si>
  <si>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</si>
  <si>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</si>
  <si>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</si>
  <si>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</si>
  <si>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</si>
  <si>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</si>
  <si>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</si>
  <si>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</si>
  <si>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</si>
  <si>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</si>
  <si>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</si>
  <si>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</si>
  <si>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</si>
  <si>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</si>
  <si>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</si>
  <si>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</si>
  <si>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</si>
  <si>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</si>
  <si>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</si>
  <si>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</si>
  <si>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</si>
  <si>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</si>
  <si>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</si>
  <si>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</si>
  <si>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</si>
  <si>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</si>
  <si>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</si>
  <si>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</si>
  <si>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</si>
  <si>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</si>
  <si>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</si>
  <si>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</si>
  <si>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</si>
  <si>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</si>
  <si>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</si>
  <si>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</si>
  <si>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</si>
  <si>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</si>
  <si>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</si>
  <si>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</si>
  <si>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</si>
  <si>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</si>
  <si>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</si>
  <si>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</si>
  <si>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</si>
  <si>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</si>
  <si>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</si>
  <si>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</si>
  <si>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</si>
  <si>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</si>
  <si>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</si>
  <si>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</si>
  <si>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</si>
  <si>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</si>
  <si>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</si>
  <si>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</si>
  <si>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</si>
  <si>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</si>
  <si>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</si>
  <si>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</si>
  <si>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</si>
  <si>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</si>
  <si>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</si>
  <si>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</si>
  <si>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</si>
  <si>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</si>
  <si>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</si>
  <si>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</si>
  <si>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</si>
  <si>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</si>
  <si>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</si>
  <si>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</si>
  <si>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</si>
  <si>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</si>
  <si>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</si>
  <si>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</si>
  <si>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</si>
  <si>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</si>
  <si>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</si>
  <si>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</si>
  <si>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</si>
  <si>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</si>
  <si>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</si>
  <si>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</si>
  <si>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</si>
  <si>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</si>
  <si>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</si>
  <si>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</si>
  <si>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</si>
  <si>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</si>
  <si>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</si>
  <si>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</si>
  <si>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</si>
  <si>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</si>
  <si>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</si>
  <si>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</si>
  <si>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</si>
  <si>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</si>
  <si>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</si>
  <si>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</si>
  <si>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</si>
  <si>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</si>
  <si>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</si>
  <si>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</si>
  <si>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</si>
  <si>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</si>
  <si>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</si>
  <si>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</si>
  <si>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</si>
  <si>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</si>
  <si>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</si>
  <si>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</si>
  <si>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</si>
  <si>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</si>
  <si>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</si>
  <si>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</si>
  <si>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</si>
  <si>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</si>
  <si>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</si>
  <si>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</si>
  <si>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</si>
  <si>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</si>
  <si>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</si>
  <si>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</si>
  <si>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</si>
  <si>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</si>
  <si>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</si>
  <si>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</si>
  <si>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</si>
  <si>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</si>
  <si>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</si>
  <si>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</si>
  <si>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</si>
  <si>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</si>
  <si>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</si>
  <si>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</si>
  <si>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</si>
  <si>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</si>
  <si>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</si>
  <si>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</si>
  <si>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</si>
  <si>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</si>
  <si>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</si>
  <si>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</si>
  <si>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</si>
  <si>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</si>
  <si>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</si>
  <si>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</si>
  <si>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</si>
  <si>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</si>
  <si>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</si>
  <si>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</si>
  <si>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</si>
  <si>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</si>
  <si>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</si>
  <si>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</si>
  <si>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</si>
  <si>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</si>
  <si>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</si>
  <si>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</si>
  <si>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</si>
  <si>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</si>
  <si>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</si>
  <si>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</si>
  <si>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</si>
  <si>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</si>
  <si>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</si>
  <si>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</si>
  <si>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</si>
  <si>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</si>
  <si>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</si>
  <si>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</si>
  <si>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</si>
  <si>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</si>
  <si>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</si>
  <si>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</si>
  <si>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</si>
  <si>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</si>
  <si>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</si>
  <si>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</si>
  <si>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</si>
  <si>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</si>
  <si>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</si>
  <si>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</si>
  <si>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</si>
  <si>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</si>
  <si>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</si>
  <si>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</si>
  <si>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</si>
  <si>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</si>
  <si>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</si>
  <si>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</si>
  <si>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</si>
  <si>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</si>
  <si>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</si>
  <si>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</si>
  <si>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</si>
  <si>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</si>
  <si>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</si>
  <si>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</si>
  <si>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</si>
  <si>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</si>
  <si>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</si>
  <si>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</si>
  <si>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</si>
  <si>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</si>
  <si>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</si>
  <si>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</si>
  <si>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</si>
  <si>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</si>
  <si>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</si>
  <si>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</si>
  <si>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</si>
  <si>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</si>
  <si>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</si>
  <si>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</si>
  <si>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</si>
  <si>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</si>
  <si>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</si>
  <si>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</si>
  <si>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</si>
  <si>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</si>
  <si>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</si>
  <si>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</si>
  <si>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</si>
  <si>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</si>
  <si>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</si>
  <si>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</si>
  <si>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</si>
  <si>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</si>
  <si>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</si>
  <si>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</si>
  <si>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</si>
  <si>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</si>
  <si>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</si>
  <si>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</si>
  <si>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</si>
  <si>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</si>
  <si>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</si>
  <si>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</si>
  <si>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</si>
  <si>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</si>
  <si>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</si>
  <si>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</si>
  <si>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</si>
  <si>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</si>
  <si>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</si>
  <si>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</si>
  <si>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</si>
  <si>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</si>
  <si>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</si>
  <si>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</si>
  <si>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</si>
  <si>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</si>
  <si>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</si>
  <si>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</si>
  <si>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</si>
  <si>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</si>
  <si>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</si>
  <si>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</si>
  <si>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</si>
  <si>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</si>
  <si>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</si>
  <si>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</si>
  <si>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</si>
  <si>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</si>
  <si>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</si>
  <si>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</si>
  <si>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</si>
  <si>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</si>
  <si>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</si>
  <si>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</si>
  <si>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</si>
  <si>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</si>
  <si>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</si>
  <si>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</si>
  <si>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</si>
  <si>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</si>
  <si>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</si>
  <si>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</si>
  <si>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</si>
  <si>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</si>
  <si>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</si>
  <si>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</si>
  <si>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</si>
  <si>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</si>
  <si>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</si>
  <si>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</si>
  <si>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</si>
  <si>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</si>
  <si>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</si>
  <si>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</si>
  <si>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</si>
  <si>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</si>
  <si>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</si>
  <si>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</si>
  <si>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</si>
  <si>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</si>
  <si>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</si>
  <si>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</si>
  <si>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</si>
  <si>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</si>
  <si>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</si>
  <si>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</si>
  <si>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</si>
  <si>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</si>
  <si>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</si>
  <si>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</si>
  <si>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</si>
  <si>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</si>
  <si>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</si>
  <si>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</si>
  <si>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</si>
  <si>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</si>
  <si>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</si>
  <si>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</si>
  <si>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</si>
  <si>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</si>
  <si>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</si>
  <si>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</si>
  <si>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</si>
  <si>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</si>
  <si>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</si>
  <si>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</si>
  <si>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</si>
  <si>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</si>
  <si>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</si>
  <si>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</si>
  <si>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</si>
  <si>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</si>
  <si>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</si>
  <si>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</si>
  <si>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</si>
  <si>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</si>
  <si>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</si>
  <si>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</si>
  <si>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</si>
  <si>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</si>
  <si>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</si>
  <si>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</si>
  <si>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</si>
  <si>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</si>
  <si>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</si>
  <si>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</si>
  <si>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</si>
  <si>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</si>
  <si>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</si>
  <si>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</si>
  <si>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</si>
  <si>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</si>
  <si>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</si>
  <si>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</si>
  <si>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</si>
  <si>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</si>
  <si>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</si>
  <si>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</si>
  <si>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</si>
  <si>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</si>
  <si>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</si>
  <si>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</si>
  <si>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</si>
  <si>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</si>
  <si>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</si>
  <si>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</si>
  <si>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</si>
  <si>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</si>
  <si>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</si>
  <si>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</si>
  <si>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</si>
  <si>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</si>
  <si>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</si>
  <si>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</si>
  <si>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</si>
  <si>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</si>
  <si>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</si>
  <si>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</si>
  <si>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</si>
  <si>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</si>
  <si>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</si>
  <si>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</si>
  <si>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</si>
  <si>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</si>
  <si>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</si>
  <si>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</si>
  <si>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</si>
  <si>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</si>
  <si>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</si>
  <si>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</si>
  <si>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</si>
  <si>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</si>
  <si>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</si>
  <si>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</si>
  <si>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</si>
  <si>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</si>
  <si>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</si>
  <si>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</si>
  <si>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</si>
  <si>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</si>
  <si>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</si>
  <si>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</si>
  <si>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</si>
  <si>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</si>
  <si>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</si>
  <si>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</si>
  <si>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</si>
  <si>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</si>
  <si>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</si>
  <si>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</si>
  <si>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</si>
  <si>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</si>
  <si>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</si>
  <si>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</si>
  <si>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</si>
  <si>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</si>
  <si>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</si>
  <si>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</si>
  <si>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</si>
  <si>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</si>
  <si>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</si>
  <si>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</si>
  <si>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</si>
  <si>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</si>
  <si>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</si>
  <si>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</si>
  <si>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</si>
  <si>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</si>
  <si>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</si>
  <si>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</si>
  <si>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</si>
  <si>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</si>
  <si>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</si>
  <si>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</si>
  <si>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</si>
  <si>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</si>
  <si>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</si>
  <si>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</si>
  <si>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</si>
  <si>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</si>
  <si>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</si>
  <si>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</si>
  <si>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</si>
  <si>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</si>
  <si>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</si>
  <si>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</si>
  <si>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</si>
  <si>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</si>
  <si>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</si>
  <si>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</si>
  <si>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</si>
  <si>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</si>
  <si>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</si>
  <si>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</si>
  <si>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</si>
  <si>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</si>
  <si>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</si>
  <si>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</si>
  <si>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</si>
  <si>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</si>
  <si>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</si>
  <si>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</si>
  <si>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</si>
  <si>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</si>
  <si>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</si>
  <si>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</si>
  <si>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</si>
  <si>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</si>
  <si>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</si>
  <si>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</si>
  <si>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</si>
  <si>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</si>
  <si>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</si>
  <si>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</si>
  <si>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</si>
  <si>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</si>
  <si>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</si>
  <si>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</si>
  <si>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</si>
  <si>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</si>
  <si>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</si>
  <si>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</si>
  <si>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</si>
  <si>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</si>
  <si>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</si>
  <si>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</si>
  <si>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</si>
  <si>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</si>
  <si>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</si>
  <si>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</si>
  <si>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</si>
  <si>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</si>
  <si>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</si>
  <si>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</si>
  <si>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</si>
  <si>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</si>
  <si>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</si>
  <si>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</si>
  <si>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</si>
  <si>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</si>
  <si>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</si>
  <si>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</si>
  <si>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</si>
  <si>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</si>
  <si>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</si>
  <si>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</si>
  <si>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</si>
  <si>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</si>
  <si>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</si>
  <si>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</si>
  <si>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</si>
  <si>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</si>
  <si>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</si>
  <si>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</si>
  <si>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</si>
  <si>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</si>
  <si>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</si>
  <si>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</si>
  <si>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</si>
  <si>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</si>
  <si>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</si>
  <si>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</si>
  <si>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</si>
  <si>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</si>
  <si>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</si>
  <si>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</si>
  <si>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</si>
  <si>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</si>
  <si>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</si>
  <si>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</si>
  <si>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</si>
  <si>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</si>
  <si>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</si>
  <si>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</si>
  <si>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</si>
  <si>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</si>
  <si>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</si>
  <si>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</si>
  <si>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</si>
  <si>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</si>
  <si>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</si>
  <si>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</si>
  <si>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</si>
  <si>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</si>
  <si>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</si>
  <si>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</si>
  <si>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</si>
  <si>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</si>
  <si>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</si>
  <si>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</si>
  <si>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</si>
  <si>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</si>
  <si>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</si>
  <si>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</si>
  <si>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</si>
  <si>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</si>
  <si>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</si>
  <si>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</si>
  <si>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</si>
  <si>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</si>
  <si>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</si>
  <si>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</si>
  <si>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</si>
  <si>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</si>
  <si>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</si>
  <si>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</si>
  <si>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</si>
  <si>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</si>
  <si>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</si>
  <si>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</si>
  <si>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</si>
  <si>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</si>
  <si>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</si>
  <si>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</si>
  <si>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</si>
  <si>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</si>
  <si>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</si>
  <si>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</si>
  <si>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</si>
  <si>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</si>
  <si>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</si>
  <si>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</si>
  <si>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</si>
  <si>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</si>
  <si>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</si>
  <si>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</si>
  <si>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</si>
  <si>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</si>
  <si>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</si>
  <si>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</si>
  <si>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</si>
  <si>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</si>
  <si>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</si>
  <si>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</si>
  <si>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</si>
  <si>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</si>
  <si>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</si>
  <si>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</si>
  <si>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</si>
  <si>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</si>
  <si>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</si>
  <si>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</si>
  <si>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</si>
  <si>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</si>
  <si>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</si>
  <si>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</si>
  <si>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</si>
  <si>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</si>
  <si>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</si>
  <si>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</si>
  <si>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</si>
  <si>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</si>
  <si>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</si>
  <si>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</si>
  <si>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</si>
  <si>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</si>
  <si>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</si>
  <si>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</si>
  <si>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</si>
  <si>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</si>
  <si>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</si>
  <si>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</si>
  <si>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</si>
  <si>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</si>
  <si>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</si>
  <si>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</si>
  <si>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</si>
  <si>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</si>
  <si>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</si>
  <si>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</si>
  <si>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</si>
  <si>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</si>
  <si>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</si>
  <si>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</si>
  <si>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</si>
  <si>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</si>
  <si>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</si>
  <si>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</si>
  <si>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</si>
  <si>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</si>
  <si>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</si>
  <si>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</si>
  <si>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</si>
  <si>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</si>
  <si>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</si>
  <si>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</si>
  <si>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</si>
  <si>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</si>
  <si>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</si>
  <si>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</si>
  <si>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</si>
  <si>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</si>
  <si>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</si>
  <si>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</si>
  <si>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</si>
  <si>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</si>
  <si>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</si>
  <si>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</si>
  <si>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</si>
  <si>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</si>
  <si>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</si>
  <si>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</si>
  <si>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</si>
  <si>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</si>
  <si>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</si>
  <si>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</si>
  <si>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</si>
  <si>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</si>
  <si>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</si>
  <si>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</si>
  <si>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</si>
  <si>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</si>
  <si>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</si>
  <si>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</si>
  <si>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</si>
  <si>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</si>
  <si>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</si>
  <si>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</si>
  <si>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</si>
  <si>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</si>
  <si>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</si>
  <si>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</si>
  <si>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</si>
  <si>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</si>
  <si>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</si>
  <si>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</si>
  <si>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</si>
  <si>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</si>
  <si>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</si>
  <si>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</si>
  <si>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</si>
  <si>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</si>
  <si>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</si>
  <si>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</si>
  <si>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</si>
  <si>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</si>
  <si>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</si>
  <si>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</si>
  <si>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</si>
  <si>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</si>
  <si>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</si>
  <si>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</si>
  <si>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</si>
  <si>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</si>
  <si>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</si>
  <si>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</si>
  <si>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</si>
  <si>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</si>
  <si>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</si>
  <si>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</si>
  <si>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</si>
  <si>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</si>
  <si>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</si>
  <si>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</si>
  <si>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</si>
  <si>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</si>
  <si>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</si>
  <si>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</si>
  <si>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</si>
  <si>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</si>
  <si>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</si>
  <si>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</si>
  <si>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</si>
  <si>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</si>
  <si>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</si>
  <si>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</si>
  <si>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</si>
  <si>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</si>
  <si>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</si>
  <si>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</si>
  <si>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</si>
  <si>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</si>
  <si>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</si>
  <si>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</si>
  <si>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</si>
  <si>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</si>
  <si>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</si>
  <si>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</si>
  <si>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</si>
  <si>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</si>
  <si>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</si>
  <si>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</si>
  <si>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</si>
  <si>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</si>
  <si>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</si>
  <si>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</si>
  <si>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</si>
  <si>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</si>
  <si>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</si>
  <si>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</si>
  <si>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</si>
  <si>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</si>
  <si>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</si>
  <si>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</si>
  <si>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</si>
  <si>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</si>
  <si>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</si>
  <si>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</si>
  <si>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</si>
  <si>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</si>
  <si>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</si>
  <si>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</si>
  <si>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</si>
  <si>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</si>
  <si>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</si>
  <si>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</si>
  <si>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</si>
  <si>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</si>
  <si>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</si>
  <si>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</si>
  <si>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</si>
  <si>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</si>
  <si>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</si>
  <si>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</si>
  <si>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</si>
  <si>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</si>
  <si>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</si>
  <si>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</si>
  <si>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</si>
  <si>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</si>
  <si>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</si>
  <si>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</si>
  <si>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</si>
  <si>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</si>
  <si>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</si>
  <si>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</si>
  <si>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</si>
  <si>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</si>
  <si>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</si>
  <si>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</si>
  <si>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</si>
  <si>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</si>
  <si>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</si>
  <si>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</si>
  <si>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</si>
  <si>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</si>
  <si>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</si>
  <si>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</si>
  <si>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</si>
  <si>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</si>
  <si>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</si>
  <si>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</si>
  <si>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</si>
  <si>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</si>
  <si>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</si>
  <si>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</si>
  <si>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</si>
  <si>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</si>
  <si>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</si>
  <si>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</si>
  <si>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</si>
  <si>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</si>
  <si>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</si>
  <si>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</si>
  <si>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</si>
  <si>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</si>
  <si>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</si>
  <si>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</si>
  <si>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</si>
  <si>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</si>
  <si>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</si>
  <si>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</si>
  <si>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</si>
  <si>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</si>
  <si>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</si>
  <si>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</si>
  <si>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</si>
  <si>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</si>
  <si>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</si>
  <si>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</si>
  <si>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</si>
  <si>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</si>
  <si>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</si>
  <si>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</si>
  <si>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</si>
  <si>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</si>
  <si>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</si>
  <si>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</si>
  <si>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</si>
  <si>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</si>
  <si>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</si>
  <si>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</si>
  <si>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</si>
  <si>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</si>
  <si>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</si>
  <si>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</si>
  <si>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</si>
  <si>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</si>
  <si>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</si>
  <si>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</si>
  <si>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</si>
  <si>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</si>
  <si>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</si>
  <si>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</si>
  <si>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</si>
  <si>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</si>
  <si>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</si>
  <si>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</si>
  <si>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</si>
  <si>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</si>
  <si>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</si>
  <si>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</si>
  <si>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</si>
  <si>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</si>
  <si>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</si>
  <si>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</si>
  <si>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</si>
  <si>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</si>
  <si>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</si>
  <si>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</si>
  <si>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</si>
  <si>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</si>
  <si>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</si>
  <si>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</si>
  <si>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</si>
  <si>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</si>
  <si>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</si>
  <si>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</si>
  <si>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</si>
  <si>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</si>
  <si>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</si>
  <si>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</si>
  <si>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</si>
  <si>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</si>
  <si>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</si>
  <si>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</si>
  <si>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</si>
  <si>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</si>
  <si>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</si>
  <si>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</si>
  <si>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</si>
  <si>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</si>
  <si>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</si>
  <si>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</si>
  <si>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</si>
  <si>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</si>
  <si>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</si>
  <si>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</si>
  <si>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</si>
  <si>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</si>
  <si>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</si>
  <si>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</si>
  <si>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</si>
  <si>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</si>
  <si>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</si>
  <si>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</si>
  <si>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</si>
  <si>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</si>
  <si>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</si>
  <si>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</si>
  <si>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</si>
  <si>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</si>
  <si>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</si>
  <si>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</si>
  <si>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</si>
  <si>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</si>
  <si>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</si>
  <si>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</si>
  <si>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</si>
  <si>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</si>
  <si>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</si>
  <si>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</si>
  <si>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</si>
  <si>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</si>
  <si>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</si>
  <si>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</si>
  <si>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</si>
  <si>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</si>
  <si>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</si>
  <si>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</si>
  <si>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</si>
  <si>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</si>
  <si>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</si>
  <si>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</si>
  <si>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</si>
  <si>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</si>
  <si>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</si>
  <si>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</si>
  <si>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</si>
  <si>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</si>
  <si>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</si>
  <si>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</si>
  <si>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</si>
  <si>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</si>
  <si>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</si>
  <si>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</si>
  <si>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</si>
  <si>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</si>
  <si>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</si>
  <si>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</si>
  <si>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</si>
  <si>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</si>
  <si>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</si>
  <si>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</si>
  <si>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</si>
  <si>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</si>
  <si>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</si>
  <si>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</si>
  <si>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</si>
  <si>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</si>
  <si>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</si>
  <si>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</si>
  <si>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</si>
  <si>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</si>
  <si>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</si>
  <si>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</si>
  <si>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</si>
  <si>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</si>
  <si>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</si>
  <si>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</si>
  <si>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</si>
  <si>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</si>
  <si>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</si>
  <si>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</si>
  <si>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</si>
  <si>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</si>
  <si>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</si>
  <si>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</si>
  <si>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</si>
  <si>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</si>
  <si>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</si>
  <si>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</si>
  <si>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</si>
  <si>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</si>
  <si>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</si>
  <si>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</si>
  <si>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</si>
  <si>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</si>
  <si>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</si>
  <si>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</si>
  <si>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</si>
  <si>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</si>
  <si>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</si>
  <si>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</si>
  <si>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</si>
  <si>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</si>
  <si>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</si>
  <si>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</si>
  <si>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</si>
  <si>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</si>
  <si>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</si>
  <si>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</si>
  <si>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</si>
  <si>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</si>
  <si>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</si>
  <si>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</si>
  <si>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</si>
  <si>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</si>
  <si>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</si>
  <si>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</si>
  <si>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</si>
  <si>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</si>
  <si>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</si>
  <si>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</si>
  <si>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</si>
  <si>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</si>
  <si>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</si>
  <si>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</si>
  <si>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</si>
  <si>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</si>
  <si>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</si>
  <si>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</si>
  <si>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</si>
  <si>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</si>
  <si>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</si>
  <si>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</si>
  <si>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</si>
  <si>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</si>
  <si>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</si>
  <si>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</si>
  <si>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</si>
  <si>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</si>
  <si>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</si>
  <si>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</si>
  <si>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</si>
  <si>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</si>
  <si>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</si>
  <si>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</si>
  <si>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</si>
  <si>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</si>
  <si>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</si>
  <si>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</si>
  <si>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</si>
  <si>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</si>
  <si>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</si>
  <si>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</si>
  <si>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</si>
  <si>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</si>
  <si>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</si>
  <si>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</si>
  <si>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</si>
  <si>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</si>
  <si>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</si>
  <si>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</si>
  <si>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</si>
  <si>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</si>
  <si>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</si>
  <si>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</si>
  <si>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</si>
  <si>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</si>
  <si>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</si>
  <si>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</si>
  <si>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</si>
  <si>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</si>
  <si>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</si>
  <si>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</si>
  <si>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</si>
  <si>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</si>
  <si>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</si>
  <si>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</si>
  <si>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</si>
  <si>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</si>
  <si>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</si>
  <si>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</si>
  <si>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</si>
  <si>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</si>
  <si>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</si>
  <si>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</si>
  <si>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</si>
  <si>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</si>
  <si>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</si>
  <si>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</si>
  <si>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</si>
  <si>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</si>
  <si>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</si>
  <si>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</si>
  <si>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</si>
  <si>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</si>
  <si>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</si>
  <si>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</si>
  <si>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</si>
  <si>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</si>
  <si>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</si>
  <si>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</si>
  <si>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</si>
  <si>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</si>
  <si>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</si>
  <si>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</si>
  <si>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</si>
  <si>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</si>
  <si>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</si>
  <si>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</si>
  <si>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</si>
  <si>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</si>
  <si>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</si>
  <si>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</si>
  <si>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</si>
  <si>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</si>
  <si>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</si>
  <si>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</si>
  <si>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</si>
  <si>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</si>
  <si>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</si>
  <si>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</si>
  <si>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</si>
  <si>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</si>
  <si>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</si>
  <si>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</si>
  <si>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</si>
  <si>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</si>
  <si>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</si>
  <si>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</si>
  <si>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</si>
  <si>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</si>
  <si>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</si>
  <si>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</si>
  <si>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</si>
  <si>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</si>
  <si>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</si>
  <si>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</si>
  <si>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</si>
  <si>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</si>
  <si>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</si>
  <si>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</si>
  <si>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</si>
  <si>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</si>
  <si>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</si>
  <si>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</si>
  <si>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</si>
  <si>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</si>
  <si>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</si>
  <si>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</si>
  <si>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</si>
  <si>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</si>
  <si>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</si>
  <si>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</si>
  <si>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</si>
  <si>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</si>
  <si>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</si>
  <si>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</si>
  <si>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</si>
  <si>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</si>
  <si>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</si>
  <si>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</si>
  <si>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</si>
  <si>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</si>
  <si>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</si>
  <si>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</si>
  <si>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</si>
  <si>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</si>
  <si>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</si>
  <si>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</si>
  <si>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</si>
  <si>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</si>
  <si>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</si>
  <si>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</si>
  <si>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</si>
  <si>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</si>
  <si>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</si>
  <si>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</si>
  <si>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</si>
  <si>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</si>
  <si>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</si>
  <si>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</si>
  <si>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</si>
  <si>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</si>
  <si>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</si>
  <si>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</si>
  <si>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</si>
  <si>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</si>
  <si>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</si>
  <si>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</si>
  <si>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</si>
  <si>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</si>
  <si>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</si>
  <si>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</si>
  <si>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</si>
  <si>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</si>
  <si>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</si>
  <si>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</si>
  <si>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</si>
  <si>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</si>
  <si>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</si>
  <si>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</si>
  <si>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</si>
  <si>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</si>
  <si>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</si>
  <si>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</si>
  <si>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</si>
  <si>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</si>
  <si>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</si>
  <si>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</si>
  <si>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</si>
  <si>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</si>
  <si>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</si>
  <si>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</si>
  <si>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</si>
  <si>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</si>
  <si>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</si>
  <si>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</si>
  <si>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</si>
  <si>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</si>
  <si>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</si>
  <si>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</si>
  <si>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</si>
  <si>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</si>
  <si>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</si>
  <si>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</si>
  <si>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</si>
  <si>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</si>
  <si>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</si>
  <si>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</si>
  <si>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</si>
  <si>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</si>
  <si>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</si>
  <si>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</si>
  <si>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</si>
  <si>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</si>
  <si>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</si>
  <si>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</si>
  <si>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</si>
  <si>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</si>
  <si>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</si>
  <si>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</si>
  <si>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</si>
  <si>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</si>
  <si>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</si>
  <si>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</si>
  <si>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</si>
  <si>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</si>
  <si>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</si>
  <si>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</si>
  <si>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</si>
  <si>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</si>
  <si>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</si>
  <si>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</si>
  <si>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</si>
  <si>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</si>
  <si>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</si>
  <si>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</si>
  <si>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</si>
  <si>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</si>
  <si>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</si>
  <si>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</si>
  <si>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</si>
  <si>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</si>
  <si>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</si>
  <si>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</si>
  <si>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</si>
  <si>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</si>
  <si>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</si>
  <si>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</si>
  <si>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</si>
  <si>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</si>
  <si>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</si>
  <si>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</si>
  <si>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</si>
  <si>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</si>
  <si>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</si>
  <si>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</si>
  <si>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</si>
  <si>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</si>
  <si>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</si>
  <si>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</si>
  <si>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</si>
  <si>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</si>
  <si>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</si>
  <si>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</si>
  <si>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</si>
  <si>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</si>
  <si>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</si>
  <si>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</si>
  <si>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</si>
  <si>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</si>
  <si>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</si>
  <si>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</si>
  <si>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</si>
  <si>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</si>
  <si>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</si>
  <si>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</si>
  <si>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</si>
  <si>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</si>
  <si>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</si>
  <si>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</si>
  <si>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</si>
  <si>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</si>
  <si>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</si>
  <si>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</si>
  <si>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</si>
  <si>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</si>
  <si>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</si>
  <si>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</si>
  <si>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</si>
  <si>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</si>
  <si>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</si>
  <si>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</si>
  <si>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</si>
  <si>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</si>
  <si>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</si>
  <si>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</si>
  <si>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</si>
  <si>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</si>
  <si>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</si>
  <si>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</si>
  <si>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</si>
  <si>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</si>
  <si>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</si>
  <si>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</si>
  <si>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</si>
  <si>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</si>
  <si>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</si>
  <si>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</si>
  <si>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</si>
  <si>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</si>
  <si>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</si>
  <si>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</si>
  <si>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</si>
  <si>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</si>
  <si>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</si>
  <si>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</si>
  <si>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</si>
  <si>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</si>
  <si>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</si>
  <si>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</si>
  <si>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</si>
  <si>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</si>
  <si>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</si>
  <si>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</si>
  <si>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</si>
  <si>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</si>
  <si>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</si>
  <si>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</si>
  <si>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</si>
  <si>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</si>
  <si>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</si>
  <si>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</si>
  <si>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</si>
  <si>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</si>
  <si>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</si>
  <si>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</si>
  <si>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</si>
  <si>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</si>
  <si>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</si>
  <si>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</si>
  <si>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</si>
  <si>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</si>
  <si>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</si>
  <si>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</si>
  <si>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</si>
  <si>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</si>
  <si>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</si>
  <si>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</si>
  <si>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</si>
  <si>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</si>
  <si>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</si>
  <si>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</si>
  <si>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</si>
  <si>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</si>
  <si>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</si>
  <si>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</si>
  <si>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</si>
  <si>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</si>
  <si>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</si>
  <si>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</si>
  <si>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</si>
  <si>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</si>
  <si>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</si>
  <si>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</si>
  <si>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</si>
  <si>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</si>
  <si>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</si>
  <si>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</si>
  <si>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</si>
  <si>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</si>
  <si>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</si>
  <si>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</si>
  <si>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</si>
  <si>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</si>
  <si>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</si>
  <si>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</si>
  <si>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</si>
  <si>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</si>
  <si>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</si>
  <si>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</si>
  <si>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</si>
  <si>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</si>
  <si>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</si>
  <si>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</si>
  <si>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</si>
  <si>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</si>
  <si>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</si>
  <si>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</si>
  <si>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</si>
  <si>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</si>
  <si>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</si>
  <si>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</si>
  <si>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</si>
  <si>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</si>
  <si>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</si>
  <si>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</si>
  <si>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</si>
  <si>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</si>
  <si>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</si>
  <si>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</si>
  <si>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</si>
  <si>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</si>
  <si>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</si>
  <si>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</si>
  <si>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</si>
  <si>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</si>
  <si>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</si>
  <si>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</si>
  <si>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</si>
  <si>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</si>
  <si>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</si>
  <si>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</si>
  <si>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</si>
  <si>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</si>
  <si>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</si>
  <si>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</si>
  <si>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</si>
  <si>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</si>
  <si>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</si>
  <si>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</si>
  <si>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</si>
  <si>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</si>
  <si>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</si>
  <si>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</si>
  <si>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</si>
  <si>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</si>
  <si>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</si>
  <si>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</si>
  <si>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</si>
  <si>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</si>
  <si>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</si>
  <si>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</si>
  <si>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</si>
  <si>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</si>
  <si>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</si>
  <si>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</si>
  <si>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</si>
  <si>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</si>
  <si>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</si>
  <si>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</si>
  <si>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</si>
  <si>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</si>
  <si>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</si>
  <si>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</si>
  <si>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</si>
  <si>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</si>
  <si>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</si>
  <si>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</si>
  <si>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</si>
  <si>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</si>
  <si>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</si>
  <si>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</si>
  <si>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</si>
  <si>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</si>
  <si>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</si>
  <si>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</si>
  <si>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</si>
  <si>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</si>
  <si>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</si>
  <si>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</si>
  <si>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</si>
  <si>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</si>
  <si>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</si>
  <si>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</si>
  <si>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</si>
  <si>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</si>
  <si>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</si>
  <si>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</si>
  <si>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</si>
  <si>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</si>
  <si>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</si>
  <si>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</si>
  <si>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</si>
  <si>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</si>
  <si>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</si>
  <si>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</si>
  <si>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</si>
  <si>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</si>
  <si>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</si>
  <si>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</si>
  <si>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</si>
  <si>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</si>
  <si>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</si>
  <si>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</si>
  <si>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</si>
  <si>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</si>
  <si>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</si>
  <si>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</si>
  <si>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</si>
  <si>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</si>
  <si>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</si>
  <si>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</si>
  <si>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</si>
  <si>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</si>
  <si>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</si>
  <si>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</si>
  <si>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</si>
  <si>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</si>
  <si>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</si>
  <si>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</si>
  <si>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</si>
  <si>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</si>
  <si>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</si>
  <si>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</si>
  <si>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</si>
  <si>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</si>
  <si>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</si>
  <si>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</si>
  <si>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</si>
  <si>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</si>
  <si>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</si>
  <si>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</si>
  <si>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</si>
  <si>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</si>
  <si>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</si>
  <si>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</si>
  <si>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</si>
  <si>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</si>
  <si>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</si>
  <si>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</si>
  <si>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</si>
  <si>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</si>
  <si>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</si>
  <si>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</si>
  <si>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</si>
  <si>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</si>
  <si>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</si>
  <si>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</si>
  <si>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</si>
  <si>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</si>
  <si>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</si>
  <si>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</si>
  <si>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</si>
  <si>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</si>
  <si>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</si>
  <si>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</si>
  <si>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</si>
  <si>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</si>
  <si>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</si>
  <si>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</si>
  <si>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</si>
  <si>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</si>
  <si>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</si>
  <si>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</si>
  <si>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</si>
  <si>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</si>
  <si>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</si>
  <si>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</si>
  <si>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</si>
  <si>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</si>
  <si>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</si>
  <si>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</si>
  <si>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</si>
  <si>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</si>
  <si>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</si>
  <si>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</si>
  <si>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</si>
  <si>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</si>
  <si>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</si>
  <si>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</si>
  <si>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</si>
  <si>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</si>
  <si>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</si>
  <si>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</si>
  <si>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</si>
  <si>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</si>
  <si>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</si>
  <si>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</si>
  <si>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</si>
  <si>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</si>
  <si>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</si>
  <si>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</si>
  <si>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</si>
  <si>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</si>
  <si>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</si>
  <si>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</si>
  <si>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</si>
  <si>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</si>
  <si>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</si>
  <si>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</si>
  <si>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</si>
  <si>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</si>
  <si>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</si>
  <si>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</si>
  <si>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</si>
  <si>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</si>
  <si>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</si>
  <si>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</si>
  <si>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</si>
  <si>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</si>
  <si>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</si>
  <si>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</si>
  <si>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</si>
  <si>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</si>
  <si>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</si>
  <si>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</si>
  <si>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</si>
  <si>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</si>
  <si>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</si>
  <si>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</si>
  <si>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</si>
  <si>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</si>
  <si>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</si>
  <si>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</si>
  <si>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</si>
  <si>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</si>
  <si>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</si>
  <si>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</si>
  <si>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</si>
  <si>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</si>
  <si>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</si>
  <si>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</si>
  <si>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</si>
  <si>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</si>
  <si>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</si>
  <si>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</si>
  <si>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</si>
  <si>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</si>
  <si>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</si>
  <si>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</si>
  <si>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</si>
  <si>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</si>
  <si>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</si>
  <si>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</si>
  <si>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</si>
  <si>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</si>
  <si>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</si>
  <si>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</si>
  <si>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</si>
  <si>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</si>
  <si>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</si>
  <si>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</si>
  <si>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</si>
  <si>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</si>
  <si>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</si>
  <si>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</si>
  <si>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</si>
  <si>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</si>
  <si>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</si>
  <si>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</si>
  <si>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</si>
  <si>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</si>
  <si>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</si>
  <si>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</si>
  <si>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</si>
  <si>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</si>
  <si>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</si>
  <si>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</si>
  <si>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</si>
  <si>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</si>
  <si>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</si>
  <si>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</si>
  <si>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</si>
  <si>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</si>
  <si>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</si>
  <si>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</si>
  <si>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</si>
  <si>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</si>
  <si>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</si>
  <si>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</si>
  <si>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</si>
  <si>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</si>
  <si>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</si>
  <si>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</si>
  <si>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</si>
  <si>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</si>
  <si>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</si>
  <si>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</si>
  <si>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</si>
  <si>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</si>
  <si>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</si>
  <si>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</si>
  <si>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</si>
  <si>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</si>
  <si>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</si>
  <si>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</si>
  <si>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</si>
  <si>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</si>
  <si>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</si>
  <si>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</si>
  <si>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</si>
  <si>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</si>
  <si>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</si>
  <si>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</si>
  <si>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</si>
  <si>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</si>
  <si>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</si>
  <si>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</si>
  <si>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</si>
  <si>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</si>
  <si>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</si>
  <si>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</si>
  <si>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</si>
  <si>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</si>
  <si>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</si>
  <si>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</si>
  <si>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</si>
  <si>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</si>
  <si>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</si>
  <si>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</si>
  <si>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</si>
  <si>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</si>
  <si>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</si>
  <si>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</si>
  <si>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</si>
  <si>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</si>
  <si>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</si>
  <si>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</si>
  <si>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</si>
  <si>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</si>
  <si>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</si>
  <si>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</si>
  <si>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</si>
  <si>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</si>
  <si>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</si>
  <si>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</si>
  <si>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</si>
  <si>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</si>
  <si>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</si>
  <si>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</si>
  <si>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</si>
  <si>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</si>
  <si>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</si>
  <si>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</si>
  <si>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</si>
  <si>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</si>
  <si>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</si>
  <si>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</si>
  <si>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</si>
  <si>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</si>
  <si>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</si>
  <si>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</si>
  <si>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</si>
  <si>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</si>
  <si>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</si>
  <si>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</si>
  <si>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</si>
  <si>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</si>
  <si>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</si>
  <si>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</si>
  <si>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</si>
  <si>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</si>
  <si>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</si>
  <si>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</si>
  <si>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</si>
  <si>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</si>
  <si>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</si>
  <si>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</si>
  <si>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</si>
  <si>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</si>
  <si>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</si>
  <si>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</si>
  <si>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</si>
  <si>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</si>
  <si>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</si>
  <si>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</si>
  <si>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</si>
  <si>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</si>
  <si>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</si>
  <si>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</si>
  <si>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</si>
  <si>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</si>
  <si>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</si>
  <si>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</si>
  <si>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</si>
  <si>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</si>
  <si>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</si>
  <si>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</si>
  <si>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</si>
  <si>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</si>
  <si>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</si>
  <si>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</si>
  <si>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</si>
  <si>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</si>
  <si>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</si>
  <si>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</si>
  <si>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</si>
  <si>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</si>
  <si>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</si>
  <si>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</si>
  <si>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</si>
  <si>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</si>
  <si>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</si>
  <si>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</si>
  <si>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</si>
  <si>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</si>
  <si>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</si>
  <si>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</si>
  <si>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</si>
  <si>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</si>
  <si>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</si>
  <si>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</si>
  <si>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</si>
  <si>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</si>
  <si>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</si>
  <si>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</si>
  <si>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</si>
  <si>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</si>
  <si>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</si>
  <si>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</si>
  <si>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</si>
  <si>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</si>
  <si>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</si>
  <si>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</si>
  <si>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</si>
  <si>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</si>
  <si>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</si>
  <si>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</si>
  <si>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</si>
  <si>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</si>
  <si>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</si>
  <si>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</si>
  <si>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</si>
  <si>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</si>
  <si>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</si>
  <si>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</si>
  <si>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</si>
  <si>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</si>
  <si>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</si>
  <si>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</si>
  <si>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</si>
  <si>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</si>
  <si>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</si>
  <si>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</si>
  <si>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</si>
  <si>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</si>
  <si>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</si>
  <si>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</si>
  <si>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</si>
  <si>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</si>
  <si>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</si>
  <si>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</si>
  <si>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</si>
  <si>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</si>
  <si>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</si>
  <si>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</si>
  <si>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</si>
  <si>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</si>
  <si>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</si>
  <si>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</si>
  <si>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</si>
  <si>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</si>
  <si>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</si>
  <si>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</si>
  <si>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</si>
  <si>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</si>
  <si>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</si>
  <si>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</si>
  <si>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</si>
  <si>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</si>
  <si>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</si>
  <si>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</si>
  <si>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</si>
  <si>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</si>
  <si>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</si>
  <si>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</si>
  <si>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</si>
  <si>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</si>
  <si>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</si>
  <si>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</si>
  <si>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</si>
  <si>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</si>
  <si>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</si>
  <si>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</si>
  <si>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</si>
  <si>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</si>
  <si>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</si>
  <si>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</si>
  <si>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</si>
  <si>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</si>
  <si>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</si>
  <si>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</si>
  <si>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</si>
  <si>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</si>
  <si>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</si>
  <si>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</si>
  <si>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</si>
  <si>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</si>
  <si>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</si>
  <si>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</si>
  <si>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</si>
  <si>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</si>
  <si>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</si>
  <si>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</si>
  <si>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</si>
  <si>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</si>
  <si>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</si>
  <si>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</si>
  <si>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</si>
  <si>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</si>
  <si>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</si>
  <si>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</si>
  <si>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</si>
  <si>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</si>
  <si>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</si>
  <si>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</si>
  <si>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</si>
  <si>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</si>
  <si>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</si>
  <si>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</si>
  <si>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</si>
  <si>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</si>
  <si>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</si>
  <si>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</si>
  <si>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</si>
  <si>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</si>
  <si>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</si>
  <si>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</si>
  <si>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</si>
  <si>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</si>
  <si>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</si>
  <si>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</si>
  <si>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</si>
  <si>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</si>
  <si>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</si>
  <si>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</si>
  <si>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</si>
  <si>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</si>
  <si>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</si>
  <si>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</si>
  <si>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</si>
  <si>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</si>
  <si>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</si>
  <si>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</si>
  <si>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</si>
  <si>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</si>
  <si>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</si>
  <si>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</si>
  <si>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</si>
  <si>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</si>
  <si>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</si>
  <si>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</si>
  <si>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</si>
  <si>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</si>
  <si>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</si>
  <si>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</si>
  <si>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</si>
  <si>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</si>
  <si>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</si>
  <si>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</si>
  <si>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</si>
  <si>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</si>
  <si>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</si>
  <si>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</si>
  <si>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</si>
  <si>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</si>
  <si>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</si>
  <si>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</si>
  <si>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</si>
  <si>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</si>
  <si>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</si>
  <si>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</si>
  <si>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</si>
  <si>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</si>
  <si>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</si>
  <si>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</si>
  <si>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</si>
  <si>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</si>
  <si>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</si>
  <si>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</si>
  <si>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</si>
  <si>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</si>
  <si>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</si>
  <si>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</si>
  <si>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</si>
  <si>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</si>
  <si>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</si>
  <si>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</si>
  <si>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</si>
  <si>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</si>
  <si>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</si>
  <si>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</si>
  <si>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</si>
  <si>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</si>
  <si>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</si>
  <si>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</si>
  <si>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</si>
  <si>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</si>
  <si>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</si>
  <si>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</si>
  <si>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</si>
  <si>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</si>
  <si>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</si>
  <si>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</si>
  <si>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</si>
  <si>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</si>
  <si>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</si>
  <si>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</si>
  <si>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</si>
  <si>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</si>
  <si>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</si>
  <si>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</si>
  <si>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</si>
  <si>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</si>
  <si>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</si>
  <si>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</si>
  <si>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</si>
  <si>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</si>
  <si>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</si>
  <si>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</si>
  <si>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</si>
  <si>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</si>
  <si>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</si>
  <si>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</si>
  <si>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</si>
  <si>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</si>
  <si>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</si>
  <si>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</si>
  <si>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</si>
  <si>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</si>
  <si>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</si>
  <si>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</si>
  <si>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</si>
  <si>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</si>
  <si>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</si>
  <si>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</si>
  <si>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</si>
  <si>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</si>
  <si>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</si>
  <si>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</si>
  <si>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</si>
  <si>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</si>
  <si>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</si>
  <si>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</si>
  <si>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</si>
  <si>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</si>
  <si>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</si>
  <si>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</si>
  <si>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</si>
  <si>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</si>
  <si>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</si>
  <si>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</si>
  <si>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</si>
  <si>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</si>
  <si>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</si>
  <si>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</si>
  <si>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</si>
  <si>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</si>
  <si>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</si>
  <si>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</si>
  <si>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</si>
  <si>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</si>
  <si>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</si>
  <si>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</si>
  <si>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</si>
  <si>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</si>
  <si>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</si>
  <si>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</si>
  <si>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</si>
  <si>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</si>
  <si>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</si>
  <si>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</si>
  <si>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</si>
  <si>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</si>
  <si>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</si>
  <si>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</si>
  <si>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</si>
  <si>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</si>
  <si>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</si>
  <si>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</si>
  <si>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</si>
  <si>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</si>
  <si>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</si>
  <si>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</si>
  <si>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</si>
  <si>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</si>
  <si>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</si>
  <si>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</si>
  <si>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</si>
  <si>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</si>
  <si>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</si>
  <si>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</si>
  <si>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</si>
  <si>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</si>
  <si>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</si>
  <si>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</si>
  <si>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</si>
  <si>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</si>
  <si>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</si>
  <si>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</si>
  <si>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</si>
  <si>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</si>
  <si>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</si>
  <si>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</si>
  <si>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</si>
  <si>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</si>
  <si>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</si>
  <si>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</si>
  <si>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</si>
  <si>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</si>
  <si>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</si>
  <si>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</si>
  <si>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</si>
  <si>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</si>
  <si>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</si>
  <si>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</si>
  <si>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</si>
  <si>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</si>
  <si>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</si>
  <si>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</si>
  <si>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</si>
  <si>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</si>
  <si>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</si>
  <si>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</si>
  <si>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</si>
  <si>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</si>
  <si>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</si>
  <si>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</si>
  <si>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</si>
  <si>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</si>
  <si>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</si>
  <si>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</si>
  <si>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</si>
  <si>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</si>
  <si>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</si>
  <si>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</si>
  <si>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</si>
  <si>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</si>
  <si>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</si>
  <si>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</si>
  <si>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</si>
  <si>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</si>
  <si>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</si>
  <si>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</si>
  <si>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</si>
  <si>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</si>
  <si>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</si>
  <si>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</si>
  <si>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</si>
  <si>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</si>
  <si>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</si>
  <si>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</si>
  <si>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</si>
  <si>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</si>
  <si>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</si>
  <si>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</si>
  <si>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</si>
  <si>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</si>
  <si>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</si>
  <si>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</si>
  <si>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</si>
  <si>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</si>
  <si>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</si>
  <si>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</si>
  <si>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</si>
  <si>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</si>
  <si>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</si>
  <si>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</si>
  <si>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</si>
  <si>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</si>
  <si>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</si>
  <si>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</si>
  <si>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</si>
  <si>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</si>
  <si>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</si>
  <si>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</si>
  <si>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</si>
  <si>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</si>
  <si>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</si>
  <si>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</si>
  <si>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</si>
  <si>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</si>
  <si>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</si>
  <si>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</si>
  <si>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</si>
  <si>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</si>
  <si>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</si>
  <si>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</si>
  <si>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</si>
  <si>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</si>
  <si>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</si>
  <si>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</si>
  <si>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</si>
  <si>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</si>
  <si>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</si>
  <si>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</si>
  <si>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</si>
  <si>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</si>
  <si>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</si>
  <si>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</si>
  <si>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</si>
  <si>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</si>
  <si>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</si>
  <si>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</si>
  <si>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</si>
  <si>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</si>
  <si>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</si>
  <si>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</si>
  <si>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</si>
  <si>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</si>
  <si>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</si>
  <si>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</si>
  <si>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</si>
  <si>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</si>
  <si>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</si>
  <si>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</si>
  <si>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</si>
  <si>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</si>
  <si>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</si>
  <si>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</si>
  <si>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</si>
  <si>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</si>
  <si>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</si>
  <si>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</si>
  <si>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</si>
  <si>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</si>
  <si>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</si>
  <si>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</si>
  <si>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</si>
  <si>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</si>
  <si>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</si>
  <si>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</si>
  <si>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</si>
  <si>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</si>
  <si>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</si>
  <si>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</si>
  <si>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</si>
  <si>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</si>
  <si>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</si>
  <si>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</si>
  <si>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</si>
  <si>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</si>
  <si>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</si>
  <si>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</si>
  <si>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</si>
  <si>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</si>
  <si>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</si>
  <si>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</si>
  <si>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</si>
  <si>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</si>
  <si>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</si>
  <si>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</si>
  <si>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</si>
  <si>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</si>
  <si>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</si>
  <si>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</si>
  <si>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</si>
  <si>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</si>
  <si>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</si>
  <si>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</si>
  <si>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</si>
  <si>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</si>
  <si>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</si>
  <si>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</si>
  <si>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</si>
  <si>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</si>
  <si>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</si>
  <si>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</si>
  <si>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</si>
  <si>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</si>
  <si>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</si>
  <si>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</si>
  <si>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</si>
  <si>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</si>
  <si>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</si>
  <si>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</si>
  <si>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</si>
  <si>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</si>
  <si>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</si>
  <si>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</si>
  <si>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</si>
  <si>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</si>
  <si>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</si>
  <si>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</si>
  <si>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</si>
  <si>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</si>
  <si>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</si>
  <si>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</si>
  <si>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</si>
  <si>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</si>
  <si>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</si>
  <si>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</si>
  <si>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</si>
  <si>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</si>
  <si>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</si>
  <si>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</si>
  <si>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</si>
  <si>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</si>
  <si>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</si>
  <si>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</si>
  <si>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</si>
  <si>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</si>
  <si>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</si>
  <si>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</si>
  <si>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</si>
  <si>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</si>
  <si>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</si>
  <si>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</si>
  <si>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</si>
  <si>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</si>
  <si>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</si>
  <si>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</si>
  <si>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</si>
  <si>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</si>
  <si>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</si>
  <si>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</si>
  <si>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</si>
  <si>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</si>
  <si>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</si>
  <si>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</si>
  <si>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</si>
  <si>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</si>
  <si>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</si>
  <si>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</si>
  <si>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</si>
  <si>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</si>
  <si>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</si>
  <si>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</si>
  <si>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</si>
  <si>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</si>
  <si>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</si>
  <si>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</si>
  <si>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</si>
  <si>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</si>
  <si>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</si>
  <si>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</si>
  <si>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</si>
  <si>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</si>
  <si>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</si>
  <si>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</si>
  <si>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</si>
  <si>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</si>
  <si>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</si>
  <si>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</si>
  <si>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</si>
  <si>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</si>
  <si>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</si>
  <si>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</si>
  <si>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</si>
  <si>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</si>
  <si>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</si>
  <si>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</si>
  <si>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</si>
  <si>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</si>
  <si>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</si>
  <si>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</si>
  <si>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</si>
  <si>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</si>
  <si>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</si>
  <si>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</si>
  <si>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</si>
  <si>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</si>
  <si>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</si>
  <si>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</si>
  <si>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</si>
  <si>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</si>
  <si>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</si>
  <si>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</si>
  <si>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</si>
  <si>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</si>
  <si>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</si>
  <si>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</si>
  <si>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</si>
  <si>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</si>
  <si>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</si>
  <si>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</si>
  <si>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</si>
  <si>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</si>
  <si>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</si>
  <si>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</si>
  <si>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</si>
  <si>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</si>
  <si>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</si>
  <si>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</si>
  <si>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</si>
  <si>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</si>
  <si>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</si>
  <si>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</si>
  <si>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</si>
  <si>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</si>
  <si>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</si>
  <si>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</si>
  <si>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</si>
  <si>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</si>
  <si>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</si>
  <si>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</si>
  <si>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</si>
  <si>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</si>
  <si>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</si>
  <si>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</si>
  <si>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</si>
  <si>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</si>
  <si>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</si>
  <si>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</si>
  <si>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</si>
  <si>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</si>
  <si>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</si>
  <si>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</si>
  <si>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</si>
  <si>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</si>
  <si>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</si>
  <si>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</si>
  <si>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</si>
  <si>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</si>
  <si>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</si>
  <si>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</si>
  <si>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</si>
  <si>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</si>
  <si>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</si>
  <si>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</si>
  <si>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</si>
  <si>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</si>
  <si>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</si>
  <si>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</si>
  <si>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</si>
  <si>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</si>
  <si>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</si>
  <si>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</si>
  <si>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</si>
  <si>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</si>
  <si>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</si>
  <si>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</si>
  <si>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</si>
  <si>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</si>
  <si>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</si>
  <si>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</si>
  <si>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</si>
  <si>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</si>
  <si>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</si>
  <si>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</si>
  <si>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</si>
  <si>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</si>
  <si>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</si>
  <si>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</si>
  <si>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</si>
  <si>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</si>
  <si>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</si>
  <si>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</si>
  <si>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</si>
  <si>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</si>
  <si>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</si>
  <si>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</si>
  <si>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</si>
  <si>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</si>
  <si>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</si>
  <si>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</si>
  <si>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</si>
  <si>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</si>
  <si>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</si>
  <si>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</si>
  <si>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</si>
  <si>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</si>
  <si>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</si>
  <si>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</si>
  <si>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</si>
  <si>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</si>
  <si>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</si>
  <si>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</si>
  <si>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</si>
  <si>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</si>
  <si>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</si>
  <si>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</si>
  <si>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</si>
  <si>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</si>
  <si>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</si>
  <si>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</si>
  <si>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</si>
  <si>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</si>
  <si>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</si>
  <si>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</si>
  <si>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</si>
  <si>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</si>
  <si>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</si>
  <si>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</si>
  <si>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</si>
  <si>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</si>
  <si>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</si>
  <si>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</si>
  <si>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</si>
  <si>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</si>
  <si>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</si>
  <si>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</si>
  <si>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</si>
  <si>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</si>
  <si>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</si>
  <si>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</si>
  <si>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</si>
  <si>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</si>
  <si>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</si>
  <si>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</si>
  <si>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</si>
  <si>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</si>
  <si>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</si>
  <si>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</si>
  <si>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</si>
  <si>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</si>
  <si>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</si>
  <si>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</si>
  <si>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</si>
  <si>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</si>
  <si>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</si>
  <si>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</si>
  <si>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</si>
  <si>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</si>
  <si>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</si>
  <si>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</si>
  <si>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</si>
  <si>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</si>
  <si>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</si>
  <si>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</si>
  <si>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</si>
  <si>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</si>
  <si>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</si>
  <si>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</si>
  <si>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</si>
  <si>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</si>
  <si>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</si>
  <si>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</si>
  <si>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</si>
  <si>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</si>
  <si>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</si>
  <si>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</si>
  <si>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</si>
  <si>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</si>
  <si>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</si>
  <si>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</si>
  <si>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</si>
  <si>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</si>
  <si>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</si>
  <si>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</si>
  <si>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</si>
  <si>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</si>
  <si>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</si>
  <si>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</si>
  <si>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</si>
  <si>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</si>
  <si>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</si>
  <si>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</si>
  <si>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</si>
  <si>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</si>
  <si>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</si>
  <si>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</si>
  <si>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</si>
  <si>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</si>
  <si>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</si>
  <si>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</si>
  <si>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</si>
  <si>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</si>
  <si>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</si>
  <si>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</si>
  <si>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</si>
  <si>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</si>
  <si>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</si>
  <si>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</si>
  <si>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</si>
  <si>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</si>
  <si>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</si>
  <si>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</si>
  <si>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</si>
  <si>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</si>
  <si>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</si>
  <si>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</si>
  <si>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</si>
  <si>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</si>
  <si>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</si>
  <si>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</si>
  <si>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</si>
  <si>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</si>
  <si>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</si>
  <si>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</si>
  <si>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</si>
  <si>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</si>
  <si>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</si>
  <si>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</si>
  <si>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</si>
  <si>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</si>
  <si>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</si>
  <si>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</si>
  <si>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</si>
  <si>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</si>
  <si>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</si>
  <si>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</si>
  <si>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</si>
  <si>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</si>
  <si>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</si>
  <si>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</si>
  <si>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</si>
  <si>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</si>
  <si>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</si>
  <si>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</si>
  <si>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</si>
  <si>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</si>
  <si>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</si>
  <si>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</si>
  <si>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</si>
  <si>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</si>
  <si>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</si>
  <si>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</si>
  <si>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</si>
  <si>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</si>
  <si>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</si>
  <si>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</si>
  <si>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</si>
  <si>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</si>
  <si>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</si>
  <si>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</si>
  <si>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</si>
  <si>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</si>
  <si>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</si>
  <si>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</si>
  <si>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</si>
  <si>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</si>
  <si>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</si>
  <si>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</si>
  <si>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</si>
  <si>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</si>
  <si>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</si>
  <si>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</si>
  <si>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</si>
  <si>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</si>
  <si>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</si>
  <si>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</si>
  <si>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</si>
  <si>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</si>
  <si>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</si>
  <si>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</si>
  <si>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</si>
  <si>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</si>
  <si>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</si>
  <si>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</si>
  <si>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</si>
  <si>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</si>
  <si>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</si>
  <si>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</si>
  <si>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</si>
  <si>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</si>
  <si>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</si>
  <si>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</si>
  <si>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</si>
  <si>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</si>
  <si>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</si>
  <si>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</si>
  <si>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</si>
  <si>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</si>
  <si>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</si>
  <si>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</si>
  <si>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</si>
  <si>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</si>
  <si>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</si>
  <si>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</si>
  <si>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</si>
  <si>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</si>
  <si>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</si>
  <si>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</si>
  <si>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</si>
  <si>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</si>
  <si>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</si>
  <si>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</si>
  <si>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</si>
  <si>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</si>
  <si>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</si>
  <si>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</si>
  <si>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</si>
  <si>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</si>
  <si>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</si>
  <si>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</si>
  <si>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</si>
  <si>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</si>
  <si>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</si>
  <si>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</si>
  <si>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</si>
  <si>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</si>
  <si>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</si>
  <si>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</si>
  <si>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</si>
  <si>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</si>
  <si>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</si>
  <si>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</si>
  <si>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</si>
  <si>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</si>
  <si>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</si>
  <si>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</si>
  <si>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</si>
  <si>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</si>
  <si>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</si>
  <si>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</si>
  <si>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</si>
  <si>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</si>
  <si>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</si>
  <si>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</si>
  <si>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</si>
  <si>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</si>
  <si>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</si>
  <si>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</si>
  <si>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</si>
  <si>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</si>
  <si>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</si>
  <si>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</si>
  <si>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</si>
  <si>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</si>
  <si>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</si>
  <si>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</si>
  <si>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</si>
  <si>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</si>
  <si>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</si>
  <si>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</si>
  <si>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</si>
  <si>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</si>
  <si>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</si>
  <si>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</si>
  <si>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</si>
  <si>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</si>
  <si>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</si>
  <si>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</si>
  <si>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</si>
  <si>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</si>
  <si>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</si>
  <si>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</si>
  <si>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</si>
  <si>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</si>
  <si>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</si>
  <si>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</si>
  <si>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</si>
  <si>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</si>
  <si>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</si>
  <si>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</si>
  <si>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</si>
  <si>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</si>
  <si>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</si>
  <si>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</si>
  <si>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</si>
  <si>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</si>
  <si>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</si>
  <si>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</si>
  <si>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</si>
  <si>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</si>
  <si>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</si>
  <si>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</si>
  <si>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</si>
  <si>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</si>
  <si>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</si>
  <si>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</si>
  <si>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</si>
  <si>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</si>
  <si>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</si>
  <si>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</si>
  <si>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</si>
  <si>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</si>
  <si>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</si>
  <si>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</si>
  <si>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</si>
  <si>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</si>
  <si>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</si>
  <si>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</si>
  <si>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</si>
  <si>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</si>
  <si>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</si>
  <si>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</si>
  <si>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</si>
  <si>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</si>
  <si>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</si>
  <si>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</si>
  <si>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</si>
  <si>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</si>
  <si>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</si>
  <si>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</si>
  <si>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</si>
  <si>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</si>
  <si>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</si>
  <si>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</si>
  <si>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</si>
  <si>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</si>
  <si>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</si>
  <si>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</si>
  <si>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</si>
  <si>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</si>
  <si>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</si>
  <si>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</si>
  <si>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</si>
  <si>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</si>
  <si>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</si>
  <si>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</si>
  <si>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</si>
  <si>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</si>
  <si>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</si>
  <si>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</si>
  <si>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</si>
  <si>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</si>
  <si>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</si>
  <si>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</si>
  <si>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</si>
  <si>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</si>
  <si>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</si>
  <si>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</si>
  <si>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</si>
  <si>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</si>
  <si>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</si>
  <si>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</si>
  <si>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</si>
  <si>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</si>
  <si>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</si>
  <si>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</si>
  <si>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</si>
  <si>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</si>
  <si>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</si>
  <si>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</si>
  <si>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</si>
  <si>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</si>
  <si>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</si>
  <si>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</si>
  <si>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</si>
  <si>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</si>
  <si>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</si>
  <si>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</si>
  <si>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</si>
  <si>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</si>
  <si>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</si>
  <si>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</si>
  <si>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</si>
  <si>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</si>
  <si>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</si>
  <si>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</si>
  <si>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</si>
  <si>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</si>
  <si>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</si>
  <si>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</si>
  <si>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</si>
  <si>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</si>
  <si>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</si>
  <si>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</si>
  <si>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</si>
  <si>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</si>
  <si>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</si>
  <si>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</si>
  <si>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</si>
  <si>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</si>
  <si>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</si>
  <si>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</si>
  <si>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</si>
  <si>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</si>
  <si>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</si>
  <si>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</si>
  <si>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</si>
  <si>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</si>
  <si>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</si>
  <si>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</si>
  <si>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</si>
  <si>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</si>
  <si>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</si>
  <si>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</si>
  <si>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</si>
  <si>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</si>
  <si>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</si>
  <si>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</si>
  <si>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</si>
  <si>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</si>
  <si>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</si>
  <si>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</si>
  <si>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</si>
  <si>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</si>
  <si>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</si>
  <si>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</si>
  <si>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</si>
  <si>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</si>
  <si>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</si>
  <si>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</si>
  <si>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</si>
  <si>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</si>
  <si>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</si>
  <si>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</si>
  <si>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</si>
  <si>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</si>
  <si>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</si>
  <si>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</si>
  <si>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</si>
  <si>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</si>
  <si>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</si>
  <si>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</si>
  <si>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</si>
  <si>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</si>
  <si>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</si>
  <si>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</si>
  <si>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</si>
  <si>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</si>
  <si>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</si>
  <si>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</si>
  <si>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</si>
  <si>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</si>
  <si>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</si>
  <si>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</si>
  <si>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</si>
  <si>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</si>
  <si>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</si>
  <si>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</si>
  <si>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</si>
  <si>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</si>
  <si>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</si>
  <si>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</si>
  <si>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</si>
  <si>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</si>
  <si>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</si>
  <si>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</si>
  <si>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</si>
  <si>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</si>
  <si>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</si>
  <si>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</si>
  <si>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</si>
  <si>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</si>
  <si>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</si>
  <si>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</si>
  <si>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</si>
  <si>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</si>
  <si>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</si>
  <si>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</si>
  <si>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</si>
  <si>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</si>
  <si>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</si>
  <si>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</si>
  <si>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</si>
  <si>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</si>
  <si>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</si>
  <si>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</si>
  <si>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</si>
  <si>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</si>
  <si>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</si>
  <si>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</si>
  <si>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</si>
  <si>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</si>
  <si>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</si>
  <si>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</si>
  <si>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</si>
  <si>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</si>
  <si>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</si>
  <si>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</si>
  <si>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</si>
  <si>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</si>
  <si>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</si>
  <si>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</si>
  <si>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</si>
  <si>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</si>
  <si>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</si>
  <si>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</si>
  <si>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</si>
  <si>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</si>
  <si>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</si>
  <si>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</si>
  <si>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</si>
  <si>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</si>
  <si>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</si>
  <si>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</si>
  <si>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</si>
  <si>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</si>
  <si>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</si>
  <si>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</si>
  <si>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</si>
  <si>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</si>
  <si>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</si>
  <si>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</si>
  <si>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</si>
  <si>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</si>
  <si>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</si>
  <si>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</si>
  <si>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</si>
  <si>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</si>
  <si>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</si>
  <si>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</si>
  <si>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</si>
  <si>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</si>
  <si>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</si>
  <si>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</si>
  <si>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</si>
  <si>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</si>
  <si>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</si>
  <si>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</si>
  <si>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</si>
  <si>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</si>
  <si>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</si>
  <si>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</si>
  <si>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</si>
  <si>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</si>
  <si>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</si>
  <si>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</si>
  <si>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</si>
  <si>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</si>
  <si>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</si>
  <si>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</si>
  <si>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</si>
  <si>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</si>
  <si>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</si>
  <si>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</si>
  <si>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</si>
  <si>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</si>
  <si>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</si>
  <si>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</si>
  <si>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</si>
  <si>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</si>
  <si>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</si>
  <si>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</si>
  <si>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</si>
  <si>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</si>
  <si>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</si>
  <si>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</si>
  <si>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</si>
  <si>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</si>
  <si>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</si>
  <si>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</si>
  <si>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</si>
  <si>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</si>
  <si>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</si>
  <si>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</si>
  <si>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</si>
  <si>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</si>
  <si>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</si>
  <si>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</si>
  <si>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</si>
  <si>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</si>
  <si>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</si>
  <si>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</si>
  <si>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</si>
  <si>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</si>
  <si>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</si>
  <si>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</si>
  <si>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</si>
  <si>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</si>
  <si>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</si>
  <si>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</si>
  <si>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</si>
  <si>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</si>
  <si>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</si>
  <si>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</si>
  <si>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</si>
  <si>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</si>
  <si>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</si>
  <si>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</si>
  <si>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</si>
  <si>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</si>
  <si>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</si>
  <si>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</si>
  <si>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</si>
  <si>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</si>
  <si>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</si>
  <si>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</si>
  <si>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</si>
  <si>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</si>
  <si>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</si>
  <si>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</si>
  <si>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</si>
  <si>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</si>
  <si>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</si>
  <si>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</si>
  <si>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</si>
  <si>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</si>
  <si>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</si>
  <si>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</si>
  <si>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</si>
  <si>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</si>
  <si>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</si>
  <si>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</si>
  <si>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</si>
  <si>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</si>
  <si>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</si>
  <si>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</si>
  <si>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</si>
  <si>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</si>
  <si>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</si>
  <si>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</si>
  <si>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</si>
  <si>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</si>
  <si>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</si>
  <si>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</si>
  <si>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</si>
  <si>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</si>
  <si>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</si>
  <si>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</si>
  <si>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</si>
  <si>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</si>
  <si>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</si>
  <si>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</si>
  <si>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</si>
  <si>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</si>
  <si>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</si>
  <si>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</si>
  <si>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</si>
  <si>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</si>
  <si>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</si>
  <si>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</si>
  <si>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</si>
  <si>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</si>
  <si>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</si>
  <si>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</si>
  <si>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</si>
  <si>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</si>
  <si>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</si>
  <si>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</si>
  <si>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</si>
  <si>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</si>
  <si>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</si>
  <si>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</si>
  <si>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</si>
  <si>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</si>
  <si>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</si>
  <si>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</si>
  <si>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</si>
  <si>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</si>
  <si>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</si>
  <si>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</si>
  <si>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</si>
  <si>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</si>
  <si>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</si>
  <si>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</si>
  <si>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</si>
  <si>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</si>
  <si>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</si>
  <si>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</si>
  <si>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</si>
  <si>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</si>
  <si>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</si>
  <si>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</si>
  <si>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</si>
  <si>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</si>
  <si>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</si>
  <si>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</si>
  <si>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</si>
  <si>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</si>
  <si>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</si>
  <si>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</si>
  <si>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</si>
  <si>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</si>
  <si>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</si>
  <si>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</si>
  <si>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</si>
  <si>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</si>
  <si>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</si>
  <si>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</si>
  <si>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</si>
  <si>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</si>
  <si>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</si>
  <si>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</si>
  <si>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</si>
  <si>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</si>
  <si>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</si>
  <si>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</si>
  <si>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</si>
  <si>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</si>
  <si>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</si>
  <si>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</si>
  <si>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</si>
  <si>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</si>
  <si>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</si>
  <si>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</si>
  <si>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</si>
  <si>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</si>
  <si>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</si>
  <si>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</si>
  <si>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</si>
  <si>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</si>
  <si>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</si>
  <si>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</si>
  <si>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</si>
  <si>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</si>
  <si>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</si>
  <si>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</si>
  <si>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</si>
  <si>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</si>
  <si>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</si>
  <si>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</si>
  <si>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</si>
  <si>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</si>
  <si>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</si>
  <si>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</si>
  <si>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</si>
  <si>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</si>
  <si>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</si>
  <si>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</si>
  <si>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</si>
  <si>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</si>
  <si>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</si>
  <si>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</si>
  <si>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</si>
  <si>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</si>
  <si>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</si>
  <si>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</si>
  <si>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</si>
  <si>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</si>
  <si>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</si>
  <si>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</si>
  <si>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</si>
  <si>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</si>
  <si>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</si>
  <si>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</si>
  <si>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</si>
  <si>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</si>
  <si>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</si>
  <si>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</si>
  <si>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</si>
  <si>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</si>
  <si>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</si>
  <si>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</si>
  <si>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</si>
  <si>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</si>
  <si>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</si>
  <si>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</si>
  <si>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</si>
  <si>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</si>
  <si>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</si>
  <si>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</si>
  <si>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</si>
  <si>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</si>
  <si>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</si>
  <si>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</si>
  <si>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</si>
  <si>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</si>
  <si>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</si>
  <si>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</si>
  <si>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</si>
  <si>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</si>
  <si>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</si>
  <si>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</si>
  <si>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</si>
  <si>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</si>
  <si>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</si>
  <si>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</si>
  <si>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</si>
  <si>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</si>
  <si>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</si>
  <si>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</si>
  <si>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</si>
  <si>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</si>
  <si>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</si>
  <si>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</si>
  <si>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</si>
  <si>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</si>
  <si>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</si>
  <si>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</si>
  <si>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</si>
  <si>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</si>
  <si>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</si>
  <si>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</si>
  <si>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</si>
  <si>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</si>
  <si>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</si>
  <si>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</si>
  <si>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</si>
  <si>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</si>
  <si>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</si>
  <si>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</si>
  <si>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</si>
  <si>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</si>
  <si>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</si>
  <si>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</si>
  <si>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</si>
  <si>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</si>
  <si>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</si>
  <si>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</si>
  <si>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</si>
  <si>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</si>
  <si>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</si>
  <si>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</si>
  <si>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</si>
  <si>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</si>
  <si>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</si>
  <si>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</si>
  <si>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</si>
  <si>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</si>
  <si>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</si>
  <si>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</si>
  <si>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</si>
  <si>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</si>
  <si>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</si>
  <si>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</si>
  <si>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</si>
  <si>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</si>
  <si>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</si>
  <si>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</si>
  <si>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</si>
  <si>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</si>
  <si>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</si>
  <si>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</si>
  <si>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</si>
  <si>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</si>
  <si>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</si>
  <si>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</si>
  <si>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</si>
  <si>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</si>
  <si>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</si>
  <si>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</si>
  <si>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</si>
  <si>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</si>
  <si>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</si>
  <si>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</si>
  <si>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</si>
  <si>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</si>
  <si>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</si>
  <si>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</si>
  <si>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</si>
  <si>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</si>
  <si>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</si>
  <si>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</si>
  <si>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</si>
  <si>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</si>
  <si>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</si>
  <si>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</si>
  <si>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</si>
  <si>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</si>
  <si>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</si>
  <si>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</si>
  <si>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</si>
  <si>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</si>
  <si>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</si>
  <si>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</si>
  <si>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</si>
  <si>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</si>
  <si>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</si>
  <si>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</si>
  <si>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</si>
  <si>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</si>
  <si>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</si>
  <si>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</si>
  <si>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</si>
  <si>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</si>
  <si>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</si>
  <si>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</si>
  <si>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</si>
  <si>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</si>
  <si>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</si>
  <si>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</si>
  <si>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</si>
  <si>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</si>
  <si>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</si>
  <si>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</si>
  <si>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</si>
  <si>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</si>
  <si>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</si>
  <si>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</si>
  <si>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</si>
  <si>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</si>
  <si>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</si>
  <si>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</si>
  <si>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</si>
  <si>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</si>
  <si>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</si>
  <si>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</si>
  <si>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</si>
  <si>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</si>
  <si>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</si>
  <si>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</si>
  <si>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</si>
  <si>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</si>
  <si>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</si>
  <si>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</si>
  <si>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</si>
  <si>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</si>
  <si>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</si>
  <si>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</si>
  <si>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</si>
  <si>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</si>
  <si>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</si>
  <si>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</si>
  <si>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</si>
  <si>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</si>
  <si>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</si>
  <si>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</si>
  <si>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</si>
  <si>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</si>
  <si>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</si>
  <si>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</si>
  <si>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</si>
  <si>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</si>
  <si>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</si>
  <si>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</si>
  <si>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</si>
  <si>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</si>
  <si>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</si>
  <si>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</si>
  <si>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</si>
  <si>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</si>
  <si>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</si>
  <si>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</si>
  <si>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</si>
  <si>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</si>
  <si>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</si>
  <si>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</si>
  <si>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</si>
  <si>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</si>
  <si>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</si>
  <si>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</si>
  <si>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</si>
  <si>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</si>
  <si>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</si>
  <si>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</si>
  <si>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</si>
  <si>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</si>
  <si>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</si>
  <si>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</si>
  <si>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</si>
  <si>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</si>
  <si>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</si>
  <si>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</si>
  <si>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</si>
  <si>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</si>
  <si>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</si>
  <si>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</si>
  <si>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</si>
  <si>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</si>
  <si>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</si>
  <si>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</si>
  <si>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</si>
  <si>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</si>
  <si>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</si>
  <si>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</si>
  <si>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</si>
  <si>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</si>
  <si>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</si>
  <si>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</si>
  <si>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</si>
  <si>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</si>
  <si>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</si>
  <si>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</si>
  <si>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</si>
  <si>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</si>
  <si>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</si>
  <si>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</si>
  <si>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</si>
  <si>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</si>
  <si>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</si>
  <si>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</si>
  <si>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</si>
  <si>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</si>
  <si>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</si>
  <si>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</si>
  <si>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</si>
  <si>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</si>
  <si>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</si>
  <si>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</si>
  <si>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</si>
  <si>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</si>
  <si>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</si>
  <si>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</si>
  <si>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</si>
  <si>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</si>
  <si>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</si>
  <si>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</si>
  <si>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</si>
  <si>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</si>
  <si>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</si>
  <si>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</si>
  <si>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</si>
  <si>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</si>
  <si>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</si>
  <si>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</si>
  <si>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</si>
  <si>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</si>
  <si>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</si>
  <si>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</si>
  <si>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</si>
  <si>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</si>
  <si>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</si>
  <si>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</si>
  <si>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</si>
  <si>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</si>
  <si>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</si>
  <si>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</si>
  <si>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</si>
  <si>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</si>
  <si>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</si>
  <si>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</si>
  <si>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</si>
  <si>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</si>
  <si>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</si>
  <si>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</si>
  <si>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</si>
  <si>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</si>
  <si>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</si>
  <si>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</si>
  <si>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</si>
  <si>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</si>
  <si>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</si>
  <si>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</si>
  <si>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</si>
  <si>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</si>
  <si>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</si>
  <si>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</si>
  <si>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</si>
  <si>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</si>
  <si>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</si>
  <si>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</si>
  <si>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</si>
  <si>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</si>
  <si>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</si>
  <si>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</si>
  <si>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</si>
  <si>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</si>
  <si>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</si>
  <si>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</si>
  <si>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</si>
  <si>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</si>
  <si>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</si>
  <si>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</si>
  <si>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</si>
  <si>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</si>
  <si>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</si>
  <si>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</si>
  <si>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</si>
  <si>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</si>
  <si>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</si>
  <si>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</si>
  <si>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</si>
  <si>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</si>
  <si>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</si>
  <si>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</si>
  <si>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</si>
  <si>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</si>
  <si>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</si>
  <si>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</si>
  <si>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</si>
  <si>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</si>
  <si>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</si>
  <si>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</si>
  <si>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</si>
  <si>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</si>
  <si>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</si>
  <si>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</si>
  <si>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</si>
  <si>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</si>
  <si>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</si>
  <si>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</si>
  <si>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</si>
  <si>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</si>
  <si>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</si>
  <si>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</si>
  <si>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</si>
  <si>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</si>
  <si>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</si>
  <si>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</si>
  <si>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</si>
  <si>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</si>
  <si>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</si>
  <si>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</si>
  <si>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</si>
  <si>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</si>
  <si>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</si>
  <si>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</si>
  <si>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</si>
  <si>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</si>
  <si>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</si>
  <si>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</si>
  <si>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</si>
  <si>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</si>
  <si>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</si>
  <si>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</si>
  <si>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</si>
  <si>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</si>
  <si>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</si>
  <si>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</si>
  <si>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</si>
  <si>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</si>
  <si>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</si>
  <si>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</si>
  <si>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</si>
  <si>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</si>
  <si>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</si>
  <si>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</si>
  <si>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</si>
  <si>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</si>
  <si>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</si>
  <si>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</si>
  <si>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</si>
  <si>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</si>
  <si>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</si>
  <si>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</si>
  <si>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</si>
  <si>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</si>
  <si>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</si>
  <si>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</si>
  <si>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</si>
  <si>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</si>
  <si>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</si>
  <si>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</si>
  <si>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</si>
  <si>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</si>
  <si>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</si>
  <si>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</si>
  <si>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</si>
  <si>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</si>
  <si>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</si>
  <si>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</si>
  <si>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</si>
  <si>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</si>
  <si>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</si>
  <si>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</si>
  <si>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</si>
  <si>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</si>
  <si>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</si>
  <si>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</si>
  <si>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</si>
  <si>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</si>
  <si>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</si>
  <si>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</si>
  <si>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</si>
  <si>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</si>
  <si>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</si>
  <si>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</si>
  <si>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</si>
  <si>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</si>
  <si>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</si>
  <si>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</si>
  <si>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</si>
  <si>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</si>
  <si>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</si>
  <si>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</si>
  <si>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</si>
  <si>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</si>
  <si>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</si>
  <si>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</si>
  <si>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</si>
  <si>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</si>
  <si>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</si>
  <si>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</si>
  <si>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</si>
  <si>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</si>
  <si>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</si>
  <si>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</si>
  <si>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</si>
  <si>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</si>
  <si>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</si>
  <si>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</si>
  <si>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</si>
  <si>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</si>
  <si>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</si>
  <si>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</si>
  <si>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</si>
  <si>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</si>
  <si>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</si>
  <si>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</si>
  <si>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</si>
  <si>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</si>
  <si>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</si>
  <si>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</si>
  <si>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</si>
  <si>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</si>
  <si>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</si>
  <si>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</si>
  <si>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</si>
  <si>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</si>
  <si>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</si>
  <si>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</si>
  <si>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</si>
  <si>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</si>
  <si>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</si>
  <si>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</si>
  <si>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</si>
  <si>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</si>
  <si>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</si>
  <si>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</si>
  <si>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</si>
  <si>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</si>
  <si>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</si>
  <si>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</si>
  <si>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</si>
  <si>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</si>
  <si>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</si>
  <si>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</si>
  <si>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</si>
  <si>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</si>
  <si>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</si>
  <si>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</si>
  <si>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</si>
  <si>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</si>
  <si>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</si>
  <si>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</si>
  <si>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</si>
  <si>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</si>
  <si>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</si>
  <si>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</si>
  <si>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</si>
  <si>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</si>
  <si>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</si>
  <si>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</si>
  <si>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</si>
  <si>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</si>
  <si>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</si>
  <si>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</si>
  <si>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</si>
  <si>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</si>
  <si>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</si>
  <si>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</si>
  <si>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</si>
  <si>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</si>
  <si>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</si>
  <si>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</si>
  <si>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</si>
  <si>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</si>
  <si>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</si>
  <si>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</si>
  <si>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</si>
  <si>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</si>
  <si>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</si>
  <si>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</si>
  <si>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</si>
  <si>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</si>
  <si>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</si>
  <si>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</si>
  <si>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</si>
  <si>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</si>
  <si>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</si>
  <si>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</si>
  <si>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</si>
  <si>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</si>
  <si>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</si>
  <si>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</si>
  <si>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</si>
  <si>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</si>
  <si>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</si>
  <si>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</si>
  <si>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</si>
  <si>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</si>
  <si>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</si>
  <si>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</si>
  <si>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</si>
  <si>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</si>
  <si>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</si>
  <si>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</si>
  <si>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</si>
  <si>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</si>
  <si>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</si>
  <si>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</si>
  <si>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</si>
  <si>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</si>
  <si>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</si>
  <si>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</si>
  <si>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</si>
  <si>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</si>
  <si>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</si>
  <si>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</si>
  <si>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</si>
  <si>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</si>
  <si>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</si>
  <si>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</si>
  <si>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</si>
  <si>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</si>
  <si>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</si>
  <si>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</si>
  <si>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</si>
  <si>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</si>
  <si>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</si>
  <si>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</si>
  <si>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</si>
  <si>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</si>
  <si>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</si>
  <si>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</si>
  <si>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</si>
  <si>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</si>
  <si>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</si>
  <si>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</si>
  <si>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</si>
  <si>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</si>
  <si>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</si>
  <si>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</si>
  <si>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</si>
  <si>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</si>
  <si>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</si>
  <si>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</si>
  <si>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</si>
  <si>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</si>
  <si>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</si>
  <si>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</si>
  <si>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</si>
  <si>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</si>
  <si>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</si>
  <si>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</si>
  <si>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</si>
  <si>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</si>
  <si>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</si>
  <si>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</si>
  <si>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</si>
  <si>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</si>
  <si>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</si>
  <si>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</si>
  <si>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</si>
  <si>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</si>
  <si>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</si>
  <si>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</si>
  <si>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</si>
  <si>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</si>
  <si>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</si>
  <si>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</si>
  <si>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</si>
  <si>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</si>
  <si>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</si>
  <si>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</si>
  <si>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</si>
  <si>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</si>
  <si>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</si>
  <si>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</si>
  <si>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</si>
  <si>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</si>
  <si>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</si>
  <si>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</si>
  <si>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</si>
  <si>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</si>
  <si>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</si>
  <si>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</si>
  <si>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</si>
  <si>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</si>
  <si>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</si>
  <si>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</si>
  <si>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</si>
  <si>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</si>
  <si>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</si>
  <si>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</si>
  <si>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</si>
  <si>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</si>
  <si>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</si>
  <si>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</si>
  <si>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</si>
  <si>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</si>
  <si>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</si>
  <si>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</si>
  <si>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</si>
  <si>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</si>
  <si>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</si>
  <si>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</si>
  <si>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</si>
  <si>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</si>
  <si>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</si>
  <si>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</si>
  <si>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</si>
  <si>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</si>
  <si>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</si>
  <si>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</si>
  <si>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</si>
  <si>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</si>
  <si>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</si>
  <si>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</si>
  <si>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</si>
  <si>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</si>
  <si>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</si>
  <si>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</si>
  <si>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</si>
  <si>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</si>
  <si>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</si>
  <si>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</si>
  <si>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</si>
  <si>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</si>
  <si>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</si>
  <si>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</si>
  <si>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</si>
  <si>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</si>
  <si>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</si>
  <si>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</si>
  <si>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</si>
  <si>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</si>
  <si>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</si>
  <si>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</si>
  <si>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</si>
  <si>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</si>
  <si>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</si>
  <si>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</si>
  <si>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</si>
  <si>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</si>
  <si>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</si>
  <si>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</si>
  <si>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</si>
  <si>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</si>
  <si>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</si>
  <si>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</si>
  <si>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</si>
  <si>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</si>
  <si>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</si>
  <si>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</si>
  <si>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</si>
  <si>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</si>
  <si>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</si>
  <si>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</si>
  <si>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</si>
  <si>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</si>
  <si>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</si>
  <si>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</si>
  <si>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</si>
  <si>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</si>
  <si>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</si>
  <si>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</si>
  <si>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</si>
  <si>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</si>
  <si>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</si>
  <si>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</si>
  <si>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</si>
  <si>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</si>
  <si>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</si>
  <si>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</si>
  <si>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</si>
  <si>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</si>
  <si>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</si>
  <si>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</si>
  <si>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</si>
  <si>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</si>
  <si>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</si>
  <si>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</si>
  <si>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</si>
  <si>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</si>
  <si>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</si>
  <si>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</si>
  <si>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</si>
  <si>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</si>
  <si>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</si>
  <si>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</si>
  <si>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</si>
  <si>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</si>
  <si>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</si>
  <si>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</si>
  <si>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</si>
  <si>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</si>
  <si>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</si>
  <si>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</si>
  <si>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</si>
  <si>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</si>
  <si>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</si>
  <si>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</si>
  <si>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</si>
  <si>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</si>
  <si>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</si>
  <si>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</si>
  <si>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</si>
  <si>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</si>
  <si>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</si>
  <si>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</si>
  <si>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</si>
  <si>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</si>
  <si>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</si>
  <si>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</si>
  <si>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</si>
  <si>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</si>
  <si>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</si>
  <si>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</si>
  <si>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</si>
  <si>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</si>
  <si>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</si>
  <si>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</si>
  <si>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</si>
  <si>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</si>
  <si>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</si>
  <si>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</si>
  <si>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</si>
  <si>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</si>
  <si>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</si>
  <si>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</si>
  <si>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</si>
  <si>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</si>
  <si>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</si>
  <si>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</si>
  <si>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</si>
  <si>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</si>
  <si>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</si>
  <si>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</si>
  <si>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</si>
  <si>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</si>
  <si>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</si>
  <si>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</si>
  <si>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</si>
  <si>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</si>
  <si>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</si>
  <si>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</si>
  <si>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</si>
  <si>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</si>
  <si>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</si>
  <si>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</si>
  <si>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</si>
  <si>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</si>
  <si>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</si>
  <si>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</si>
  <si>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</si>
  <si>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</si>
  <si>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</si>
  <si>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</si>
  <si>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</si>
  <si>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</si>
  <si>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</si>
  <si>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</si>
  <si>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</si>
  <si>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</si>
  <si>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</si>
  <si>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</si>
  <si>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</si>
  <si>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</si>
  <si>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</si>
  <si>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</si>
  <si>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</si>
  <si>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</si>
  <si>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</si>
  <si>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</si>
  <si>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</si>
  <si>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</si>
  <si>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</si>
  <si>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</si>
  <si>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</si>
  <si>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</si>
  <si>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</si>
  <si>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</si>
  <si>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</si>
  <si>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</si>
  <si>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</si>
  <si>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</si>
  <si>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</si>
  <si>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</si>
  <si>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</si>
  <si>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</si>
  <si>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</si>
  <si>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</si>
  <si>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</si>
  <si>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</si>
  <si>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</si>
  <si>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</si>
  <si>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</si>
  <si>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</si>
  <si>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</si>
  <si>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</si>
  <si>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</si>
  <si>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</si>
  <si>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</si>
  <si>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</si>
  <si>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</si>
  <si>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</si>
  <si>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</si>
  <si>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</si>
  <si>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</si>
  <si>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</si>
  <si>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</si>
  <si>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</si>
  <si>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</si>
  <si>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</si>
  <si>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</si>
  <si>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</si>
  <si>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</si>
  <si>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</si>
  <si>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</si>
  <si>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</si>
  <si>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</si>
  <si>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</si>
  <si>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</si>
  <si>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</si>
  <si>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</si>
  <si>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</si>
  <si>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</si>
  <si>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</si>
  <si>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</si>
  <si>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</si>
  <si>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</si>
  <si>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</si>
  <si>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</si>
  <si>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</si>
  <si>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</si>
  <si>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</si>
  <si>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</si>
  <si>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</si>
  <si>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</si>
  <si>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</si>
  <si>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</si>
  <si>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</si>
  <si>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</si>
  <si>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</si>
  <si>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</si>
  <si>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</si>
  <si>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</si>
  <si>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</si>
  <si>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</si>
  <si>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</si>
  <si>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</si>
  <si>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</si>
  <si>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</si>
  <si>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</si>
  <si>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</si>
  <si>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</si>
  <si>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</si>
  <si>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</si>
  <si>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</si>
  <si>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</si>
  <si>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</si>
  <si>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</si>
  <si>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</si>
  <si>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</si>
  <si>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</si>
  <si>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</si>
  <si>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</si>
  <si>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</si>
  <si>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</si>
  <si>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</si>
  <si>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</si>
  <si>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</si>
  <si>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</si>
  <si>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</si>
  <si>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</si>
  <si>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</si>
  <si>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</si>
  <si>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</si>
  <si>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</si>
  <si>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</si>
  <si>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</si>
  <si>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</si>
  <si>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</si>
  <si>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</si>
  <si>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</si>
  <si>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</si>
  <si>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</si>
  <si>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</si>
  <si>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</si>
  <si>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</si>
  <si>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</si>
  <si>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</si>
  <si>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</si>
  <si>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</si>
  <si>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</si>
  <si>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</si>
  <si>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</si>
  <si>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</si>
  <si>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</si>
  <si>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</si>
  <si>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</si>
  <si>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</si>
  <si>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</si>
  <si>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</si>
  <si>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</si>
  <si>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</si>
  <si>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</si>
  <si>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</si>
  <si>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</si>
  <si>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</si>
  <si>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</si>
  <si>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</si>
  <si>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</si>
  <si>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</si>
  <si>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</si>
  <si>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</si>
  <si>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</si>
  <si>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</si>
  <si>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</si>
  <si>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</si>
  <si>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</si>
  <si>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</si>
  <si>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</si>
  <si>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</si>
  <si>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</si>
  <si>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</si>
  <si>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</si>
  <si>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</si>
  <si>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</si>
  <si>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</si>
  <si>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</si>
  <si>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</si>
  <si>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</si>
  <si>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</si>
  <si>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</si>
  <si>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</si>
  <si>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</si>
  <si>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</si>
  <si>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</si>
  <si>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</si>
  <si>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</si>
  <si>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</si>
  <si>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</si>
  <si>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</si>
  <si>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</si>
  <si>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</si>
  <si>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</si>
  <si>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</si>
  <si>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</si>
  <si>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</si>
  <si>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</si>
  <si>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</si>
  <si>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</si>
  <si>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</si>
  <si>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</si>
  <si>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</si>
  <si>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</si>
  <si>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</si>
  <si>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</si>
  <si>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</si>
  <si>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</si>
  <si>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</si>
  <si>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</si>
  <si>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</si>
  <si>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</si>
  <si>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</si>
  <si>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</si>
  <si>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</si>
  <si>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</si>
  <si>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</si>
  <si>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</si>
  <si>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</si>
  <si>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</si>
  <si>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</si>
  <si>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</si>
  <si>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</si>
  <si>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</si>
  <si>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</si>
  <si>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</si>
  <si>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</si>
  <si>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</si>
  <si>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</si>
  <si>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</si>
  <si>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</si>
  <si>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</si>
  <si>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</si>
  <si>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</si>
  <si>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</si>
  <si>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</si>
  <si>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</si>
  <si>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</si>
  <si>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</si>
  <si>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</si>
  <si>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</si>
  <si>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</si>
  <si>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</si>
  <si>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</si>
  <si>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</si>
  <si>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</si>
  <si>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</si>
  <si>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</si>
  <si>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</si>
  <si>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</si>
  <si>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</si>
  <si>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</si>
  <si>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</si>
  <si>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</si>
  <si>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</si>
  <si>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</si>
  <si>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</si>
  <si>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</si>
  <si>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</si>
  <si>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</si>
  <si>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</si>
  <si>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</si>
  <si>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</si>
  <si>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</si>
  <si>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</si>
  <si>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</si>
  <si>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</si>
  <si>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</si>
  <si>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</si>
  <si>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</si>
  <si>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</si>
  <si>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</si>
  <si>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</si>
  <si>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</si>
  <si>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</si>
  <si>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</si>
  <si>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</si>
  <si>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</si>
  <si>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</si>
  <si>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</si>
  <si>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</si>
  <si>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</si>
  <si>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</si>
  <si>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</si>
  <si>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</si>
  <si>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</si>
  <si>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</si>
  <si>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</si>
  <si>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</si>
  <si>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</si>
  <si>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</si>
  <si>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</si>
  <si>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</si>
  <si>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</si>
  <si>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</si>
  <si>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</si>
  <si>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</si>
  <si>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</si>
  <si>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</si>
  <si>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</si>
  <si>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</si>
  <si>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</si>
  <si>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</si>
  <si>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</si>
  <si>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</si>
  <si>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</si>
  <si>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</si>
  <si>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</si>
  <si>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</si>
  <si>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</si>
  <si>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</si>
  <si>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</si>
  <si>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</si>
  <si>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</si>
  <si>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</si>
  <si>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</si>
  <si>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</si>
  <si>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</si>
  <si>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</si>
  <si>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</si>
  <si>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</si>
  <si>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</si>
  <si>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</si>
  <si>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</si>
  <si>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</si>
  <si>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</si>
  <si>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</si>
  <si>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</si>
  <si>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</si>
  <si>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</si>
  <si>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</si>
  <si>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</si>
  <si>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</si>
  <si>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</si>
  <si>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</si>
  <si>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</si>
  <si>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</si>
  <si>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</si>
  <si>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</si>
  <si>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</si>
  <si>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</si>
  <si>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</si>
  <si>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</si>
  <si>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</si>
  <si>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</si>
  <si>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</si>
  <si>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</si>
  <si>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</si>
  <si>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</si>
  <si>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</si>
  <si>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</si>
  <si>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</si>
  <si>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</si>
  <si>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</si>
  <si>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</si>
  <si>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</si>
  <si>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</si>
  <si>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</si>
  <si>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</si>
  <si>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</si>
  <si>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</si>
  <si>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</si>
  <si>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</si>
  <si>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</si>
  <si>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</si>
  <si>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</si>
  <si>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</si>
  <si>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</si>
  <si>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</si>
  <si>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</si>
  <si>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</si>
  <si>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</si>
  <si>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</si>
  <si>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</si>
  <si>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</si>
  <si>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</si>
  <si>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</si>
  <si>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</si>
  <si>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</si>
  <si>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</si>
  <si>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</si>
  <si>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</si>
  <si>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</si>
  <si>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</si>
  <si>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</si>
  <si>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</si>
  <si>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</si>
  <si>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</si>
  <si>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</si>
  <si>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</si>
  <si>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</si>
  <si>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</si>
  <si>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</si>
  <si>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</si>
  <si>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</si>
  <si>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</si>
  <si>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</si>
  <si>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</si>
  <si>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</si>
  <si>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</si>
  <si>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</si>
  <si>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</si>
  <si>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</si>
  <si>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</si>
  <si>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</si>
  <si>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</si>
  <si>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</si>
  <si>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</si>
  <si>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</si>
  <si>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</si>
  <si>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</si>
  <si>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</si>
  <si>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</si>
  <si>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</si>
  <si>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</si>
  <si>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</si>
  <si>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</si>
  <si>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</si>
  <si>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</si>
  <si>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</si>
  <si>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</si>
  <si>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</si>
  <si>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</si>
  <si>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</si>
  <si>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</si>
  <si>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</si>
  <si>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</si>
  <si>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</si>
  <si>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</si>
  <si>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</si>
  <si>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</si>
  <si>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</si>
  <si>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</si>
  <si>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</si>
  <si>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</si>
  <si>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</si>
  <si>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</si>
  <si>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</si>
  <si>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</si>
  <si>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</si>
  <si>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</si>
  <si>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</si>
  <si>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</si>
  <si>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</si>
  <si>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</si>
  <si>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</si>
  <si>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</si>
  <si>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</si>
  <si>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</si>
  <si>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</si>
  <si>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</si>
  <si>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</si>
  <si>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</si>
  <si>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</si>
  <si>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</si>
  <si>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</si>
  <si>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</si>
  <si>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</si>
  <si>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</si>
  <si>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</si>
  <si>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</si>
  <si>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</si>
  <si>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</si>
  <si>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</si>
  <si>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</si>
  <si>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</si>
  <si>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</si>
  <si>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</si>
  <si>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</si>
  <si>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</si>
  <si>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</si>
  <si>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</si>
  <si>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</si>
  <si>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</si>
  <si>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</si>
  <si>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</si>
  <si>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</si>
  <si>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</si>
  <si>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</si>
  <si>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</si>
  <si>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</si>
  <si>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</si>
  <si>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</si>
  <si>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</si>
  <si>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</si>
  <si>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</si>
  <si>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</si>
  <si>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</si>
  <si>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</si>
  <si>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</si>
  <si>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</si>
  <si>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</si>
  <si>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</si>
  <si>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</si>
  <si>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</si>
  <si>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</si>
  <si>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</si>
  <si>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</si>
  <si>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</si>
  <si>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</si>
  <si>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</si>
  <si>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</si>
  <si>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</si>
  <si>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</si>
  <si>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</si>
  <si>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</si>
  <si>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</si>
  <si>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</si>
  <si>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</si>
  <si>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</si>
  <si>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</si>
  <si>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</si>
  <si>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</si>
  <si>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</si>
  <si>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</si>
  <si>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</si>
  <si>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</si>
  <si>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</si>
  <si>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</si>
  <si>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</si>
  <si>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</si>
  <si>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</si>
  <si>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</si>
  <si>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</si>
  <si>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</si>
  <si>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</si>
  <si>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</si>
  <si>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</si>
  <si>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</si>
  <si>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</si>
  <si>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</si>
  <si>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</si>
  <si>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</si>
  <si>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</si>
  <si>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</si>
  <si>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</si>
  <si>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</si>
  <si>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</si>
  <si>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</si>
  <si>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</si>
  <si>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</si>
  <si>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</si>
  <si>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</si>
  <si>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</si>
  <si>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</si>
  <si>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</si>
  <si>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</si>
  <si>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</si>
  <si>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</si>
  <si>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</si>
  <si>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</si>
  <si>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</si>
  <si>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</si>
  <si>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</si>
  <si>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</si>
  <si>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</si>
  <si>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</si>
  <si>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</si>
  <si>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</si>
  <si>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</si>
  <si>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</si>
  <si>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</si>
  <si>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</si>
  <si>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</si>
  <si>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</si>
  <si>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</si>
  <si>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</si>
  <si>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</si>
  <si>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</si>
  <si>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</si>
  <si>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</si>
  <si>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</si>
  <si>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</si>
  <si>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</si>
  <si>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</si>
  <si>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</si>
  <si>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</si>
  <si>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</si>
  <si>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</si>
  <si>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</si>
  <si>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</si>
  <si>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</si>
  <si>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</si>
  <si>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</si>
  <si>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</si>
  <si>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</si>
  <si>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</si>
  <si>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</si>
  <si>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</si>
  <si>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</si>
  <si>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</si>
  <si>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</si>
  <si>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</si>
  <si>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</si>
  <si>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</si>
  <si>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</si>
  <si>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</si>
  <si>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</si>
  <si>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</si>
  <si>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</si>
  <si>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</si>
  <si>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</si>
  <si>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</si>
  <si>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</si>
  <si>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</si>
  <si>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</si>
  <si>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</si>
  <si>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</si>
  <si>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</si>
  <si>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</si>
  <si>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</si>
  <si>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</si>
  <si>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</si>
  <si>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</si>
  <si>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</si>
  <si>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</si>
  <si>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</si>
  <si>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</si>
  <si>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</si>
  <si>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</si>
  <si>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</si>
  <si>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</si>
  <si>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</si>
  <si>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</si>
  <si>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</si>
  <si>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</si>
  <si>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</si>
  <si>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</si>
  <si>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</si>
  <si>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</si>
  <si>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</si>
  <si>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</si>
  <si>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</si>
  <si>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</si>
  <si>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</si>
  <si>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</si>
  <si>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</si>
  <si>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</si>
  <si>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</si>
  <si>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</si>
  <si>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</si>
  <si>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</si>
  <si>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</si>
  <si>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</si>
  <si>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</si>
  <si>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</si>
  <si>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</si>
  <si>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</si>
  <si>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</si>
  <si>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</si>
  <si>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</si>
  <si>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</si>
  <si>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</si>
  <si>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</si>
  <si>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</si>
  <si>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</si>
  <si>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</si>
  <si>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</si>
  <si>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</si>
  <si>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</si>
  <si>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</si>
  <si>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</si>
  <si>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</si>
  <si>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</si>
  <si>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</si>
  <si>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</si>
  <si>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</si>
  <si>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</si>
  <si>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</si>
  <si>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</si>
  <si>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</si>
  <si>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</si>
  <si>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</si>
  <si>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</si>
  <si>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</si>
  <si>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</si>
  <si>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</si>
  <si>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</si>
  <si>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</si>
  <si>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</si>
  <si>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</si>
  <si>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</si>
  <si>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</si>
  <si>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</si>
  <si>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</si>
  <si>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</si>
  <si>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</si>
  <si>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</si>
  <si>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</si>
  <si>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</si>
  <si>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</si>
  <si>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</si>
  <si>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</si>
  <si>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</si>
  <si>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</si>
  <si>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</si>
  <si>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</si>
  <si>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</si>
  <si>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</si>
  <si>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</si>
  <si>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</si>
  <si>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</si>
  <si>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</si>
  <si>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</si>
  <si>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</si>
  <si>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</si>
  <si>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</si>
  <si>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</si>
  <si>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</si>
  <si>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</si>
  <si>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</si>
  <si>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</si>
  <si>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</si>
  <si>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</si>
  <si>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</si>
  <si>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</si>
  <si>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</si>
  <si>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</si>
  <si>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</si>
  <si>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</si>
  <si>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</si>
  <si>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</si>
  <si>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</si>
  <si>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</si>
  <si>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</si>
  <si>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</si>
  <si>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</si>
  <si>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</si>
  <si>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</si>
  <si>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</si>
  <si>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</si>
  <si>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</si>
  <si>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</si>
  <si>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</si>
  <si>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</si>
  <si>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</si>
  <si>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</si>
  <si>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</si>
  <si>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</si>
  <si>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</si>
  <si>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</si>
  <si>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</si>
  <si>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</si>
  <si>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</si>
  <si>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</si>
  <si>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</si>
  <si>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</si>
  <si>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</si>
  <si>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</si>
  <si>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</si>
  <si>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</si>
  <si>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</si>
  <si>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</si>
  <si>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</si>
  <si>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</si>
  <si>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</si>
  <si>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</si>
  <si>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</si>
  <si>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</si>
  <si>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</si>
  <si>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</si>
  <si>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</si>
  <si>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</si>
  <si>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</si>
  <si>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</si>
  <si>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</si>
  <si>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</si>
  <si>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</si>
  <si>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</si>
  <si>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</si>
  <si>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</si>
  <si>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</si>
  <si>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</si>
  <si>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</si>
  <si>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</si>
  <si>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</si>
  <si>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</si>
  <si>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</si>
  <si>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</si>
  <si>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</si>
  <si>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</si>
  <si>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</si>
  <si>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</si>
  <si>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</si>
  <si>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</si>
  <si>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</si>
  <si>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</si>
  <si>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</si>
  <si>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</si>
  <si>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</si>
  <si>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</si>
  <si>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</si>
  <si>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</si>
  <si>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</si>
  <si>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</si>
  <si>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</si>
  <si>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</si>
  <si>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</si>
  <si>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</si>
  <si>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</si>
  <si>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</si>
  <si>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</si>
  <si>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</si>
  <si>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</si>
  <si>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</si>
  <si>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</si>
  <si>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</si>
  <si>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</si>
  <si>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</si>
  <si>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</si>
  <si>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</si>
  <si>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</si>
  <si>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</si>
  <si>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</si>
  <si>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</si>
  <si>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</si>
  <si>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</si>
  <si>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</si>
  <si>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</si>
  <si>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</si>
  <si>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</si>
  <si>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</si>
  <si>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</si>
  <si>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</si>
  <si>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</si>
  <si>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</si>
  <si>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</si>
  <si>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</si>
  <si>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</si>
  <si>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</si>
  <si>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</si>
  <si>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</si>
  <si>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</si>
  <si>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</si>
  <si>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</si>
  <si>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</si>
  <si>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</si>
  <si>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</si>
  <si>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</si>
  <si>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</si>
  <si>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</si>
  <si>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</si>
  <si>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</si>
  <si>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</si>
  <si>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</si>
  <si>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</si>
  <si>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</si>
  <si>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</si>
  <si>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</si>
  <si>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</si>
  <si>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</si>
  <si>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</si>
  <si>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</si>
  <si>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</si>
  <si>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</si>
  <si>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</si>
  <si>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</si>
  <si>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</si>
  <si>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</si>
  <si>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</si>
  <si>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</si>
  <si>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</si>
  <si>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</si>
  <si>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</si>
  <si>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</si>
  <si>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</si>
  <si>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</si>
  <si>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</si>
  <si>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</si>
  <si>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</si>
  <si>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</si>
  <si>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</si>
  <si>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</si>
  <si>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</si>
  <si>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</si>
  <si>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</si>
  <si>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</si>
  <si>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</si>
  <si>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</si>
  <si>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</si>
  <si>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</si>
  <si>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</si>
  <si>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</si>
  <si>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</si>
  <si>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</si>
  <si>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</si>
  <si>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</si>
  <si>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</si>
  <si>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</si>
  <si>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</si>
  <si>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</si>
  <si>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</si>
  <si>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</si>
  <si>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</si>
  <si>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</si>
  <si>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</si>
  <si>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</si>
  <si>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</si>
  <si>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</si>
  <si>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</si>
  <si>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</si>
  <si>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</si>
  <si>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</si>
  <si>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</si>
  <si>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</si>
  <si>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</si>
  <si>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</si>
  <si>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</si>
  <si>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</si>
  <si>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</si>
  <si>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</si>
  <si>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</si>
  <si>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</si>
  <si>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</si>
  <si>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</si>
  <si>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</si>
  <si>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</si>
  <si>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</si>
  <si>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</si>
  <si>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</si>
  <si>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</si>
  <si>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</si>
  <si>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</si>
  <si>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</si>
  <si>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</si>
  <si>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</si>
  <si>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</si>
  <si>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</si>
  <si>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</si>
  <si>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</si>
  <si>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</si>
  <si>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</si>
  <si>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</si>
  <si>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</si>
  <si>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</si>
  <si>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</si>
  <si>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</si>
  <si>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</si>
  <si>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</si>
  <si>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</si>
  <si>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</si>
  <si>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</si>
  <si>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</si>
  <si>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</si>
  <si>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</si>
  <si>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</si>
  <si>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</si>
  <si>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</si>
  <si>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</si>
  <si>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</si>
  <si>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</si>
  <si>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</si>
  <si>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</si>
  <si>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</si>
  <si>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</si>
  <si>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</si>
  <si>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</si>
  <si>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</si>
  <si>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</si>
  <si>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</si>
  <si>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</si>
  <si>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</si>
  <si>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</si>
  <si>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</si>
  <si>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</si>
  <si>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</si>
  <si>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</si>
  <si>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</si>
  <si>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</si>
  <si>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</si>
  <si>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</si>
  <si>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</si>
  <si>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</si>
  <si>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</si>
  <si>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</si>
  <si>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</si>
  <si>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</si>
  <si>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</si>
  <si>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</si>
  <si>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</si>
  <si>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</si>
  <si>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</si>
  <si>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</si>
  <si>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</si>
  <si>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</si>
  <si>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</si>
  <si>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</si>
  <si>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</si>
  <si>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</si>
  <si>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</si>
  <si>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</si>
  <si>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</si>
  <si>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</si>
  <si>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</si>
  <si>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</si>
  <si>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</si>
  <si>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</si>
  <si>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</si>
  <si>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</si>
  <si>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</si>
  <si>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</si>
  <si>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</si>
  <si>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</si>
  <si>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</si>
  <si>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</si>
  <si>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</si>
  <si>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</si>
  <si>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</si>
  <si>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</si>
  <si>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</si>
  <si>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</si>
  <si>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</si>
  <si>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</si>
  <si>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</si>
  <si>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</si>
  <si>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</si>
  <si>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</si>
  <si>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</si>
  <si>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</si>
  <si>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</si>
  <si>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</si>
  <si>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</si>
  <si>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</si>
  <si>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</si>
  <si>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</si>
  <si>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</si>
  <si>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</si>
  <si>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</si>
  <si>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</si>
  <si>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</si>
  <si>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</si>
  <si>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</si>
  <si>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</si>
  <si>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</si>
  <si>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</si>
  <si>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</si>
  <si>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</si>
  <si>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</si>
  <si>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</si>
  <si>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</si>
  <si>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</si>
  <si>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</si>
  <si>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</si>
  <si>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</si>
  <si>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</si>
  <si>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</si>
  <si>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</si>
  <si>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</si>
  <si>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</si>
  <si>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</si>
  <si>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</si>
  <si>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</si>
  <si>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</si>
  <si>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</si>
  <si>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</si>
  <si>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</si>
  <si>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</si>
  <si>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</si>
  <si>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</si>
  <si>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</si>
  <si>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</si>
  <si>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</si>
  <si>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</si>
  <si>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</si>
  <si>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</si>
  <si>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</si>
  <si>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</si>
  <si>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</si>
  <si>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</si>
  <si>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</si>
  <si>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</si>
  <si>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</si>
  <si>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</si>
  <si>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</si>
  <si>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</si>
  <si>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</si>
  <si>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</si>
  <si>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</si>
  <si>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</si>
  <si>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</si>
  <si>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</si>
  <si>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</si>
  <si>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</si>
  <si>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</si>
  <si>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</si>
  <si>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</si>
  <si>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</si>
  <si>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</si>
  <si>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</si>
  <si>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</si>
  <si>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</si>
  <si>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</si>
  <si>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</si>
  <si>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</si>
  <si>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</si>
  <si>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</si>
  <si>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</si>
  <si>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</si>
  <si>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</si>
  <si>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</si>
  <si>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</si>
  <si>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</si>
  <si>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</si>
  <si>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</si>
  <si>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</si>
  <si>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</si>
  <si>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</si>
  <si>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</si>
  <si>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</si>
  <si>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</si>
  <si>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</si>
  <si>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</si>
  <si>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</si>
  <si>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</si>
  <si>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</si>
  <si>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</si>
  <si>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</si>
  <si>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</si>
  <si>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</si>
  <si>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</si>
  <si>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</si>
  <si>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</si>
  <si>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</si>
  <si>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</si>
  <si>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</si>
  <si>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</si>
  <si>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</si>
  <si>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</si>
  <si>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</si>
  <si>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</si>
  <si>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</si>
  <si>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</si>
  <si>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</si>
  <si>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</si>
  <si>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</si>
  <si>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</si>
  <si>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</si>
  <si>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</si>
  <si>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</si>
  <si>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</si>
  <si>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</si>
  <si>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</si>
  <si>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</si>
  <si>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</si>
  <si>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</si>
  <si>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</si>
  <si>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</si>
  <si>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</si>
  <si>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</si>
  <si>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</si>
  <si>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</si>
  <si>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</si>
  <si>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</si>
  <si>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</si>
  <si>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</si>
  <si>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</si>
  <si>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</si>
  <si>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</si>
  <si>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</si>
  <si>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</si>
  <si>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</si>
  <si>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</si>
  <si>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</si>
  <si>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</si>
  <si>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</si>
  <si>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</si>
  <si>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</si>
  <si>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</si>
  <si>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</si>
  <si>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</si>
  <si>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</si>
  <si>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</si>
  <si>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</si>
  <si>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</si>
  <si>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</si>
  <si>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</si>
  <si>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</si>
  <si>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</si>
  <si>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</si>
  <si>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</si>
  <si>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</si>
  <si>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</si>
  <si>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</si>
  <si>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</si>
  <si>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</si>
  <si>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</si>
  <si>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</si>
  <si>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</si>
  <si>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</si>
  <si>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</si>
  <si>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</si>
  <si>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</si>
  <si>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</si>
  <si>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</si>
  <si>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</si>
  <si>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</si>
  <si>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</si>
  <si>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</si>
  <si>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</si>
  <si>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</si>
  <si>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</si>
  <si>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</si>
  <si>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</si>
  <si>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</si>
  <si>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</si>
  <si>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</si>
  <si>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</si>
  <si>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</si>
  <si>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</si>
  <si>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</si>
  <si>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</si>
  <si>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</si>
  <si>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</si>
  <si>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</si>
  <si>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</si>
  <si>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</si>
  <si>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</si>
  <si>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</si>
  <si>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</si>
  <si>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</si>
  <si>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</si>
  <si>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</si>
  <si>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</si>
  <si>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</si>
  <si>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</si>
  <si>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</si>
  <si>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</si>
  <si>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</si>
  <si>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</si>
  <si>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</si>
  <si>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</si>
  <si>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</si>
  <si>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</si>
  <si>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</si>
  <si>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</si>
  <si>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</si>
  <si>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</si>
  <si>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</si>
  <si>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</si>
  <si>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</si>
  <si>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</si>
  <si>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</si>
  <si>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</si>
  <si>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</si>
  <si>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</si>
  <si>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</si>
  <si>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</si>
  <si>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</si>
  <si>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</si>
  <si>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</si>
  <si>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</si>
  <si>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</si>
  <si>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</si>
  <si>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</si>
  <si>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</si>
  <si>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</si>
  <si>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</si>
  <si>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</si>
  <si>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</si>
  <si>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</si>
  <si>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</si>
  <si>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</si>
  <si>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</si>
  <si>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</si>
  <si>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</si>
  <si>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</si>
  <si>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</si>
  <si>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</si>
  <si>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</si>
  <si>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</si>
  <si>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</si>
  <si>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</si>
  <si>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</si>
  <si>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</si>
  <si>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</si>
  <si>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</si>
  <si>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</si>
  <si>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</si>
  <si>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</si>
  <si>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</si>
  <si>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</si>
  <si>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</si>
  <si>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</si>
  <si>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</si>
  <si>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</si>
  <si>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</si>
  <si>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</si>
  <si>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</si>
  <si>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</si>
  <si>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</si>
  <si>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</si>
  <si>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</si>
  <si>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</si>
  <si>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</si>
  <si>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</si>
  <si>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</si>
  <si>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</si>
  <si>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</si>
  <si>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</si>
  <si>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</si>
  <si>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</si>
  <si>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</si>
  <si>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</si>
  <si>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</si>
  <si>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</si>
  <si>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</si>
  <si>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</si>
  <si>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</si>
  <si>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</si>
  <si>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</si>
  <si>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</si>
  <si>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</si>
  <si>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</si>
  <si>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</si>
  <si>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</si>
  <si>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</si>
  <si>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</si>
  <si>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</si>
  <si>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</si>
  <si>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</si>
  <si>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</si>
  <si>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</si>
  <si>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</si>
  <si>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</si>
  <si>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</si>
  <si>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</si>
  <si>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</si>
  <si>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</si>
  <si>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</si>
  <si>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</si>
  <si>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</si>
  <si>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</si>
  <si>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</si>
  <si>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</si>
  <si>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</si>
  <si>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</si>
  <si>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</si>
  <si>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</si>
  <si>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</si>
  <si>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</si>
  <si>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</si>
  <si>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</si>
  <si>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</si>
  <si>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</si>
  <si>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</si>
  <si>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</si>
  <si>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</si>
  <si>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</si>
  <si>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</si>
  <si>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</si>
  <si>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</si>
  <si>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</si>
  <si>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</si>
  <si>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</si>
  <si>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</si>
  <si>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</si>
  <si>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</si>
  <si>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</si>
  <si>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</si>
  <si>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</si>
  <si>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</si>
  <si>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</si>
  <si>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</si>
  <si>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</si>
  <si>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</si>
  <si>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</si>
  <si>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</si>
  <si>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</si>
  <si>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</si>
  <si>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</si>
  <si>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</si>
  <si>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</si>
  <si>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</si>
  <si>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</si>
  <si>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</si>
  <si>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</si>
  <si>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</si>
  <si>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</si>
  <si>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</si>
  <si>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</si>
  <si>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</si>
  <si>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</si>
  <si>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</si>
  <si>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</si>
  <si>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</si>
  <si>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</si>
  <si>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</si>
  <si>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</si>
  <si>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</si>
  <si>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</si>
  <si>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</si>
  <si>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</si>
  <si>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</si>
  <si>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</si>
  <si>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</si>
  <si>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</si>
  <si>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</si>
  <si>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</si>
  <si>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</si>
  <si>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</si>
  <si>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</si>
  <si>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</si>
  <si>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</si>
  <si>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</si>
  <si>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</si>
  <si>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</si>
  <si>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</si>
  <si>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</si>
  <si>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</si>
  <si>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</si>
  <si>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</si>
  <si>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</si>
  <si>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</si>
  <si>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</si>
  <si>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</si>
  <si>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</si>
  <si>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</si>
  <si>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</si>
  <si>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</si>
  <si>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</si>
  <si>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</si>
  <si>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</si>
  <si>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</si>
  <si>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</si>
  <si>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</si>
  <si>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</si>
  <si>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</si>
  <si>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</si>
  <si>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</si>
  <si>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</si>
  <si>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</si>
  <si>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</si>
  <si>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</si>
  <si>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</si>
  <si>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60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</si>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</sst>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297.67773333333025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1.0587981481439783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0.1624671296303859</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5.5522685179312248E-2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45960.626159259256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45960.626159259256</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45960.626159259256</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45960.626159259256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45960.626159259256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45960.626159259256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45960.626159259256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45960.626159259256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45960.626159259256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45960.626159259256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45960.626159259256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45960.626159259256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45960.626159259256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45960.626159259256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45960.626159259256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45960.626159259256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45960.626159259256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45960.626159259256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45960.626159259256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45960.626159259256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45960.626159259256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45960.626159259256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45960.626159259256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45960.626159259256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45960.626159259256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45960.626159259256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45960.626159259256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45960.626159259256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45960.626159259256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45960.626159259256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45960.626159259256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45960.626159259256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45960.626159259256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45960.626159259256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45960.626159259256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45960.626159259256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45960.626159259256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45960.626159259256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45960.626159259256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45960.626159259256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45960.626159259256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45960.626159259256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45960.626159259256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45960.626159259256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45960.626159259256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45960.626159259256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45960.626159259256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45960.626159259256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45960.626159259256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45960.626159259256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45960.626159259256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45960.626159259256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45960.626159259256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45960.626159259256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45960.626159259256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45960.626159259256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45960.626159259256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45960.626159259256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45960.626159259256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45960.626159259256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45960.626159259256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45960.626159259256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45960.626159259256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45960.626159259256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45960.626159259256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45960.626159259256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45960.626159259256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45960.626159259256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45960.626159259256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45960.626159259256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45960.626159259256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45960.626159259256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45960.626159259256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45960.626159259256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45960.626159259256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45960.626159259256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45960.626159259256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45960.626159259256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45960.626159259256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45960.626159259256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45960.626159259256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45960.626159259256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45960.626159259256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45960.626159259256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45960.626159259256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45960.626159259256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45960.626159259256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45960.626159259256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45960.626159259256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45960.626159259256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45960.626159259256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45960.626159259256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45960.626159259256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45960.626159259256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45960.626159259256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45960.626159259256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45960.626159259256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45960.626159259256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45960.626159259256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45960.626159259256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45960.626159259256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45960.626159259256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45960.626159259256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45960.626159259256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45960.626159259256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45960.626159259256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45960.626159259256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45960.626159259256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45960.626159259256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45960.626159259256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45960.626159259256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45960.626159259256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45960.626159259256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45960.626159259256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45960.626159259256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45960.626159259256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45960.626159259256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45960.626159259256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45960.626159259256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45960.626159259256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45960.626159259256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45960.626159259256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45960.626159259256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45960.626159259256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45960.626159259256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45960.626159259256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45960.626159259256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45960.626159259256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45960.626159259256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45960.626159259256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45960.626159259256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45960.626159259256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45960.626159259256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45960.626159259256</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45960.626159259256</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135.62632129629492</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1.8840759259255719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2.227037036936963E-2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45960.626159259256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45960.626159259256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45960.626159259256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45960.626159259256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45960.626159259256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45960.626159259256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45960.626159259256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45960.626159259256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45960.626159259256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45960.626159259256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45960.626159259256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45960.626159259256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45960.626159259256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45960.626159259256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45960.626159259256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45960.626159259256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45960.626159259256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45960.626159259256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45960.626159259256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45960.626159259256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45960.626159259256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45960.626159259256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45960.626159259256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45960.626159259256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45960.626159259256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45960.626159259256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45960.626159259256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45960.626159259256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45960.626159259256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45960.626159259256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45960.626159259256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45960.626159259256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45960.626159259256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45960.626159259256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45960.626159259256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45960.626159259256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45960.626159259256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45960.626159259256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45960.626159259256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45960.626159259256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45960.626159259256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45960.626159259256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45960.626159259256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45960.626159259256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45960.626159259256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45960.626159259256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45960.626159259256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45960.626159259256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45960.626159259256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45960.626159259256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45960.626159259256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45960.626159259256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45960.626159259256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45960.626159259256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45960.626159259256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45960.626159259256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45960.626159259256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45960.626159259256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45960.626159259256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45960.626159259256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45960.626159259256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45960.626159259256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45960.626159259256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45960.626159259256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45960.626159259256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45960.626159259256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45960.626159259256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45960.626159259256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45960.626159259256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45960.626159259256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45960.626159259256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45960.626159259256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45960.626159259256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45960.626159259256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45960.626159259256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45960.626159259256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45960.626159259256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45960.626159259256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45960.626159259256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45960.626159259256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45960.626159259256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45960.626159259256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45960.626159259256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45960.626159259256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45960.626159259256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45960.626159259256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45960.626159259256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45960.626159259256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45960.626159259256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45960.626159259256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45960.626159259256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45960.626159259256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45960.626159259256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45960.626159259256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45960.626159259256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45960.626159259256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45960.626159259256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45960.626159259256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45960.626159259256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45960.626159259256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45960.626159259256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45960.626159259256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45960.626159259256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45960.626159259256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45960.626159259256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45960.626159259256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45960.626159259256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45960.626159259256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45960.626159259256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45960.626159259256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45960.626159259256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45960.626159259256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45960.626159259256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45960.626159259256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45960.626159259256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45960.626159259256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45960.626159259256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45960.626159259256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45960.626159259256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45960.626159259256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45960.626159259256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45960.626159259256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45960.626159259256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45960.626159259256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45960.626159259256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45960.626159259256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45960.626159259256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45960.626159259256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45960.626159259256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45960.626159259256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45960.626159259256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45960.626159259256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45960.626159259256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45960.626159259256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45960.626159259256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45960.626159259256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45960.626159259256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45960.626159259256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45960.626159259256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45960.626159259256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45960.626159259256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45960.626159259256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45960.626159259256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45960.626159259256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45960.626159259256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45960.626159259256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45960.626159259256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45960.626159259256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45960.626159259256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45960.626159259256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45960.626159259256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45960.626159259256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45960.626159259256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45960.626159259256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45960.626159259256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45960.626159259256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45960.626159259256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45960.626159259256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45960.626159259256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45960.626159259256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45960.626159259256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45960.626159259256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45960.626159259256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45960.626159259256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45960.626159259256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45960.626159259256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45960.626159259256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45960.626159259256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45960.626159259256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45960.626159259256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45960.626159259256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45960.626159259256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45960.626159259256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45960.626159259256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45960.626159259256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45960.626159259256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45960.626159259256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45960.626159259256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45960.626159259256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45960.626159259256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45960.626159259256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45960.626159259256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45960.626159259256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45960.626159259256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45960.626159259256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45960.626159259256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45960.626159259256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45960.626159259256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45960.626159259256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45960.626159259256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45960.626159259256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45960.626159259256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45960.626159259256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45960.626159259256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45960.626159259256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45960.626159259256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45960.626159259256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45960.626159259256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45960.626159259256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45960.626159259256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45960.626159259256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45960.626159259256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45960.626159259256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45960.626159259256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45960.626159259256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45960.626159259256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45960.626159259256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45960.626159259256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45960.626159259256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45960.626159259256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45960.626159259256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45960.626159259256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45960.626159259256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45960.626159259256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45960.626159259256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45960.626159259256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45960.626159259256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45960.626159259256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45960.626159259256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45960.626159259256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45960.626159259256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45960.626159259256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45960.626159259256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45960.626159259256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45960.626159259256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45960.626159259256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45960.626159259256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45960.626159259256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45960.626159259256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45960.626159259256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45960.626159259256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45960.626159259256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45960.626159259256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45960.626159259256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45960.626159259256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45960.626159259256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45960.626159259256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45960.626159259256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45960.626159259256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45960.626159259256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45960.626159259256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45960.626159259256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45960.626159259256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45960.626159259256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45960.626159259256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45960.626159259256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45960.626159259256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45960.626159259256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45960.626159259256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45960.626159259256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45960.626159259256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45960.626159259256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45960.626159259256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45960.626159259256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45960.626159259256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45960.626159259256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45960.626159259256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45960.626159259256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45960.626159259256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45960.626159259256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45960.626159259256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45960.626159259256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45960.626159259256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45960.626159259256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45960.626159259256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45960.626159259256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45960.626159259256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45960.626159259256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45960.626159259256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45960.626159259256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45960.626159259256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45960.626159259256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45960.626159259256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45960.626159259256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45960.626159259256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45960.626159259256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45960.626159259256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45960.626159259256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45960.626159259256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45960.626159259256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45960.626159259256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45960.626159259256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45960.626159259256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45960.626159259256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45960.626159259256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45960.626159259256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45960.626159259256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45960.626159259256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45960.626159259256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45960.626159259256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45960.626159259256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45960.626159259256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45960.626159259256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45960.626159259256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45960.626159259256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45960.626159259256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45960.626159259256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45960.626159259256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45960.626159259256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45960.626159259256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45960.626159259256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45960.626159259256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45960.626159259256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45960.626159259256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45960.626159259256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45960.626159259256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45960.626159259256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45960.626159259256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45960.626159259256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45960.626159259256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45960.626159259256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45960.626159259256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45960.626159259256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45960.626159259256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45960.626159259256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45960.626159259256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45960.626159259256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45960.626159259256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45960.626159259256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45960.626159259256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45960.626159259256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45960.626159259256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45960.626159259256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45960.626159259256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45960.626159259256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45960.626159259256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45960.626159259256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45960.626159259256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45960.626159259256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45960.626159259256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45960.626159259256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45960.626159259256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45960.626159259256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45960.626159259256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45960.626159259256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45960.626159259256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45960.626159259256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45960.626159259256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45960.626159259256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45960.626159259256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45960.626159259256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45960.626159259256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45960.626159259256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45960.626159259256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45960.626159259256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45960.626159259256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45960.626159259256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45960.626159259256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45960.626159259256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45960.626159259256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45960.626159259256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45960.626159259256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45960.626159259256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45960.626159259256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45960.626159259256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45960.626159259256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45960.626159259256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45960.626159259256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45960.626159259256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45960.626159259256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45960.626159259256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45960.626159259256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45960.626159259256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45960.626159259256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45960.626159259256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45960.626159259256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45960.626159259256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45960.626159259256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45960.626159259256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45960.626159259256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45960.626159259256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45960.626159259256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45960.626159259256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45960.626159259256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45960.626159259256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45960.626159259256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45960.626159259256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45960.626159259256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45960.626159259256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45960.626159259256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45960.626159259256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45960.626159259256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45960.626159259256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45960.626159259256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45960.626159259256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45960.626159259256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45960.626159259256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45960.626159259256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45960.626159259256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45960.626159259256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45960.626159259256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45960.626159259256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45960.626159259256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45960.626159259256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45960.626159259256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45960.626159259256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45960.626159259256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45960.626159259256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45960.626159259256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45960.626159259256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45960.626159259256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45960.626159259256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45960.626159259256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45960.626159259256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45960.626159259256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45960.626159259256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45960.626159259256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45960.626159259256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45960.626159259256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45960.626159259256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45960.626159259256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45960.626159259256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45960.626159259256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45960.626159259256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45960.626159259256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45960.626159259256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45960.626159259256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45960.626159259256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45960.626159259256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45960.626159259256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45960.626159259256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45960.626159259256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45960.626159259256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45960.626159259256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45960.626159259256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45960.626159259256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45960.626159259256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45960.626159259256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45960.626159259256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45960.626159259256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45960.626159259256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45960.626159259256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45960.626159259256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45960.626159259256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45960.626159259256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45960.626159259256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45960.626159259256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45960.626159259256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45960.626159259256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45960.626159259256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45960.626159259256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45960.626159259256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45960.626159259256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45960.626159259256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45960.626159259256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45960.626159259256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45960.626159259256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45960.626159259256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45960.626159259256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45960.626159259256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45960.626159259256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45960.626159259256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45960.626159259256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45960.626159259256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45960.626159259256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45960.626159259256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45960.626159259256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45960.626159259256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45960.626159259256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45960.626159259256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45960.626159259256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45960.626159259256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45960.626159259256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45960.626159259256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45960.626159259256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45960.626159259256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45960.626159259256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45960.626159259256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45960.626159259256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45960.626159259256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45960.626159259256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45960.626159259256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45960.626159259256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45960.626159259256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45960.626159259256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45960.626159259256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45960.626159259256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45960.626159259256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45960.626159259256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45960.626159259256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45960.626159259256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45960.626159259256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45960.626159259256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45960.626159259256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45960.626159259256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45960.626159259256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45960.626159259256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45960.626159259256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45960.626159259256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45960.626159259256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45960.626159259256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45960.626159259256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45960.626159259256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45960.626159259256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45960.626159259256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45960.626159259256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45960.626159259256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45960.626159259256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45960.626159259256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45960.626159259256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45960.626159259256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45960.626159259256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45960.626159259256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45960.626159259256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45960.626159259256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45960.626159259256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45960.626159259256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45960.626159259256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45960.626159259256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45960.626159259256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45960.626159259256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45960.626159259256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45960.626159259256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45960.626159259256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45960.626159259256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45960.626159259256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45960.626159259256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45960.626159259256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45960.626159259256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45960.626159259256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45960.626159259256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45960.626159259256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45960.626159259256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45960.626159259256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45960.626159259256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45960.626159259256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45960.626159259256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45960.626159259256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45960.626159259256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45960.626159259256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45960.626159259256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45960.626159259256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45960.626159259256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45960.626159259256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45960.626159259256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45960.626159259256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45960.626159259256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45960.626159259256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45960.626159259256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45960.626159259256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45960.626159259256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45960.626159259256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45960.626159259256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45960.626159259256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45960.626159259256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45960.626159259256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45960.626159259256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45960.626159259256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45960.626159259256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45960.626159259256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45960.626159259256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45960.626159259256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45960.626159259256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45960.626159259256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45960.626159259256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45960.626159259256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45960.626159259256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45960.626159259256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45960.626159259256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45960.626159259256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45960.626159259256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45960.626159259256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45960.626159259256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45960.626159259256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45960.626159259256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45960.626159259256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45960.626159259256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45960.626159259256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45960.626159259256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45960.626159259256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45960.626159259256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45960.626159259256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45960.626159259256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45960.626159259256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45960.626159259256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45960.626159259256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45960.626159259256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45960.626159259256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45960.626159259256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45960.626159259256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45960.626159259256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45960.626159259256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45960.626159259256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45960.626159259256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45960.626159259256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45960.626159259256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45960.626159259256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45960.626159259256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45960.626159259256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45960.626159259256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45960.626159259256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45960.626159259256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45960.626159259256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45960.626159259256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45960.626159259256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45960.626159259256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45960.626159259256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45960.626159259256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45960.626159259256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45960.626159259256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45960.626159259256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45960.626159259256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45960.626159259256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45960.626159259256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45960.626159259256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45960.626159259256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45960.626159259256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45960.626159259256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45960.626159259256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45960.626159259256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45960.626159259256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45960.626159259256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45960.626159259256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45960.626159259256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45960.626159259256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45960.626159259256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45960.626159259256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45960.626159259256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45960.626159259256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45960.626159259256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45960.626159259256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45960.626159259256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45960.626159259256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45960.626159259256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45960.626159259256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45960.626159259256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45960.626159259256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45960.626159259256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45960.626159259256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45960.626159259256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45960.626159259256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45960.626159259256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45960.626159259256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45960.626159259256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45960.626159259256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45960.626159259256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45960.626159259256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45960.626159259256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45960.626159259256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45960.626159259256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45960.626159259256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45960.626159259256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45960.626159259256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45960.626159259256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45960.626159259256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45960.626159259256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45960.626159259256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45960.626159259256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45960.626159259256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45960.626159259256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45960.626159259256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45960.626159259256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45960.626159259256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45960.626159259256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45960.626159259256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45960.626159259256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45960.626159259256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45960.626159259256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45960.626159259256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45960.626159259256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45960.626159259256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45960.626159259256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45960.626159259256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45960.626159259256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45960.626159259256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45960.626159259256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45960.626159259256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45960.626159259256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45960.626159259256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45960.626159259256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45960.626159259256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45960.626159259256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45960.626159259256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45960.626159259256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45960.626159259256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45960.626159259256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45960.626159259256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45960.626159259256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45960.626159259256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45960.626159259256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45960.626159259256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45960.626159259256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45960.626159259256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45960.626159259256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45960.626159259256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45960.626159259256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45960.626159259256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45960.626159259256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45960.626159259256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45960.626159259256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45960.626159259256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45960.626159259256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45960.626159259256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45960.626159259256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45960.626159259256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45960.626159259256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45960.626159259256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45960.626159259256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45960.626159259256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45960.626159259256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45960.626159259256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45960.626159259256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45960.626159259256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45960.626159259256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45960.626159259256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45960.626159259256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45960.626159259256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45960.626159259256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45960.626159259256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45960.626159259256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45960.626159259256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45960.626159259256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45960.626159259256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45960.626159259256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45960.626159259256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45960.626159259256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45960.626159259256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45960.626159259256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45960.626159259256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45960.626159259256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45960.626159259256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45960.626159259256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45960.626159259256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45960.626159259256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45960.626159259256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45960.626159259256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45960.626159259256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45960.626159259256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45960.626159259256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45960.626159259256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45960.626159259256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45960.626159259256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45960.626159259256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45960.626159259256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45960.626159259256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45960.626159259256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45960.626159259256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45960.626159259256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45960.626159259256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45960.626159259256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45960.626159259256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45960.626159259256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45960.626159259256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45960.626159259256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45960.626159259256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45960.626159259256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45960.626159259256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45960.626159259256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45960.626159259256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45960.626159259256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45960.626159259256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45960.626159259256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45960.626159259256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45960.626159259256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45960.626159259256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45960.626159259256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45960.626159259256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45960.626159259256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45960.626159259256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45960.626159259256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45960.626159259256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45960.626159259256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45960.626159259256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45960.626159259256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45960.626159259256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45960.626159259256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45960.626159259256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45960.626159259256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45960.626159259256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45960.626159259256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45960.626159259256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45960.626159259256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45960.626159259256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45960.626159259256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45960.626159259256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45960.626159259256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45960.626159259256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45960.626159259256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45960.626159259256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45960.626159259256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45960.626159259256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45960.626159259256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45960.626159259256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45960.626159259256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45960.626159259256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45960.626159259256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45960.626159259256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45960.626159259256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45960.626159259256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45960.626159259256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45960.626159259256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45960.626159259256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45960.626159259256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45960.626159259256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45960.626159259256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45960.626159259256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45960.626159259256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45960.626159259256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45960.626159259256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45960.626159259256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45960.626159259256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45960.626159259256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45960.626159259256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45960.626159259256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45960.626159259256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45960.626159259256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45960.626159259256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45960.626159259256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45960.626159259256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45960.626159259256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45960.626159259256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45960.626159259256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45960.626159259256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45960.626159259256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45960.626159259256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45960.626159259256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45960.626159259256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45960.626159259256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45960.626159259256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45960.626159259256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45960.626159259256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45960.626159259256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45960.626159259256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45960.626159259256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45960.626159259256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45960.626159259256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45960.626159259256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45960.626159259256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45960.626159259256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45960.626159259256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45960.626159259256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45960.626159259256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45960.626159259256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45960.626159259256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45960.626159259256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45960.626159259256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45960.626159259256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45960.626159259256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45960.626159259256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45960.626159259256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45960.626159259256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45960.626159259256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45960.626159259256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45960.626159259256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45960.626159259256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45960.626159259256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45960.626159259256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45960.626159259256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45960.626159259256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45960.626159259256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45960.626159259256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45960.626159259256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45960.626159259256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45960.626159259256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45960.626159259256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45960.626159259256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45960.626159259256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45960.626159259256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45960.626159259256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45960.626159259256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45960.626159259256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45960.626159259256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45960.626159259256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45960.626159259256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45960.626159259256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45960.626159259256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45960.626159259256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45960.626159259256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45960.626159259256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45960.626159259256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45960.626159259256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45960.626159259256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45960.626159259256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45960.626159259256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45960.626159259256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45960.626159259256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45960.626159259256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45960.626159259256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45960.626159259256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45960.626159259256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45960.626159259256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45960.626159259256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45960.626159259256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45960.626159259256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45960.626159259256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45960.626159259256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45960.626159259256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45960.626159259256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45960.626159259256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45960.626159259256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45960.626159259256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45960.626159259256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45960.626159259256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45960.626159259256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45960.626159259256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45960.626159259256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45960.626159259256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45960.626159259256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45960.626159259256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45960.626159259256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45960.626159259256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45960.626159259256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45960.626159259256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45960.626159259256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45960.626159259256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45960.626159259256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45960.626159259256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45960.626159259256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45960.626159259256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45960.626159259256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45960.626159259256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45960.626159259256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45960.626159259256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45960.626159259256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45960.626159259256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45960.626159259256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45960.626159259256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45960.626159259256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45960.626159259256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45960.626159259256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45960.626159259256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45960.626159259256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45960.626159259256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45960.626159259256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45960.626159259256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45960.626159259256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45960.626159259256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45960.626159259256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45960.626159259256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45960.626159259256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45960.626159259256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45960.626159259256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45960.626159259256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45960.626159259256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45960.626159259256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45960.626159259256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45960.626159259256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45960.626159259256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45960.626159259256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45960.626159259256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45960.626159259256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45960.626159259256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45960.626159259256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45960.626159259256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45960.626159259256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45960.626159259256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45960.626159259256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45960.626159259256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45960.626159259256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45960.626159259256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45960.626159259256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45960.626159259256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45960.626159259256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45960.626159259256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45960.626159259256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45960.626159259256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45960.626159259256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45960.626159259256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45960.626159259256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45960.626159259256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45960.626159259256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45960.626159259256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45960.626159259256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45960.626159259256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45960.626159259256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45960.626159259256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45960.626159259256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45960.626159259256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45960.626159259256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45960.626159259256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45960.626159259256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45960.626159259256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45960.626159259256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45960.626159259256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45960.626159259256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45960.626159259256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45960.626159259256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45960.626159259256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45960.626159259256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45960.626159259256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45960.626159259256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45960.626159259256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45960.626159259256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45960.626159259256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45960.626159259256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45960.626159259256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45960.626159259256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45960.626159259256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45960.626159259256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45960.626159259256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45960.626159259256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45960.626159259256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45960.626159259256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45960.626159259256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45960.626159259256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45960.626159259256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45960.626159259256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45960.626159259256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45960.626159259256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45960.626159259256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45960.626159259256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45960.626159259256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45960.626159259256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45960.626159259256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45960.626159259256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45960.626159259256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45960.626159259256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45960.626159259256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45960.626159259256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45960.626159259256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45960.626159259256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45960.626159259256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45960.626159259256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45960.626159259256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45960.626159259256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45960.626159259256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45960.626159259256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45960.626159259256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45960.626159259256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45960.626159259256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45960.626159259256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45960.626159259256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45960.626159259256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45960.626159259256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45960.626159259256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45960.626159259256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45960.626159259256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45960.626159259256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45960.626159259256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45960.626159259256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45960.626159259256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45960.626159259256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45960.626159259256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45960.626159259256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45960.626159259256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45960.626159259256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45960.626159259256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45960.626159259256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45960.626159259256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45960.626159259256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45960.626159259256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45960.626159259256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45960.626159259256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45960.626159259256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45960.626159259256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45960.626159259256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45960.626159259256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45960.626159259256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45960.626159259256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45960.626159259256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45960.626159259256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45960.626159259256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45960.626159259256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45960.626159259256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45960.626159259256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45960.626159259256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45960.626159259256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45960.626159259256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45960.626159259256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45960.626159259256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45960.626159259256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45960.626159259256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45960.626159259256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45960.626159259256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45960.626159259256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45960.626159259256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45960.626159259256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45960.626159259256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45960.626159259256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45960.626159259256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45960.626159259256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45960.626159259256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45960.626159259256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45960.626159259256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45960.626159259256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45960.626159259256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45960.626159259256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45960.626159259256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45960.626159259256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45960.626159259256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45960.626159259256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45960.626159259256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45960.626159259256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45960.626159259256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45960.626159259256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45960.626159259256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45960.626159259256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45960.626159259256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45960.626159259256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45960.626159259256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45960.626159259256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45960.626159259256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45960.626159259256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45960.626159259256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45960.626159259256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45960.626159259256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45960.626159259256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45960.626159259256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45960.626159259256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45960.626159259256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45960.626159259256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45960.626159259256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45960.626159259256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45960.626159259256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45960.626159259256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45960.626159259256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45960.626159259256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45960.626159259256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45960.626159259256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45960.626159259256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45960.626159259256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45960.626159259256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45960.626159259256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45960.626159259256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45960.626159259256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45960.626159259256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45960.626159259256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45960.626159259256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45960.626159259256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45960.626159259256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45960.626159259256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45960.626159259256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45960.626159259256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45960.626159259256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45960.626159259256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45960.626159259256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45960.626159259256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45960.626159259256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45960.626159259256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45960.626159259256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45960.626159259256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45960.626159259256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45960.626159259256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45960.626159259256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45960.626159259256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45960.626159259256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45960.626159259256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45960.626159259256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45960.626159259256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45960.626159259256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45960.626159259256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45960.626159259256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45960.626159259256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45960.626159259256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45960.626159259256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45960.626159259256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45960.626159259256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45960.626159259256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45960.626159259256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45960.626159259256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45960.626159259256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45960.626159259256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45960.626159259256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45960.626159259256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45960.626159259256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45960.626159259256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45960.626159259256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45960.626159259256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45960.626159259256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45960.626159259256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45960.626159259256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45960.626159259256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45960.626159259256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45960.626159259256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45960.626159259256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45960.626159259256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45960.626159259256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45960.626159259256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45960.626159259256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45960.626159259256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45960.626159259256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45960.626159259256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45960.626159259256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45960.626159259256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45960.626159259256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45960.626159259256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45960.626159259256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45960.626159259256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45960.626159259256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45960.626159259256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45960.626159259256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45960.626159259256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45960.626159259256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45960.626159259256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45960.626159259256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45960.626159259256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45960.626159259256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45960.626159259256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45960.626159259256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45960.626159259256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45960.626159259256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45960.626159259256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45960.626159259256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45960.626159259256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45960.626159259256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45960.626159259256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45960.626159259256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45960.626159259256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45960.626159259256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45960.626159259256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45960.626159259256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45960.626159259256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45960.626159259256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45960.626159259256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45960.626159259256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45960.626159259256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45960.626159259256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45960.626159259256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45960.626159259256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45960.626159259256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45960.626159259256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45960.626159259256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45960.626159259256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45960.626159259256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45960.626159259256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45960.626159259256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45960.626159259256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45960.626159259256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45960.626159259256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45960.626159259256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45960.626159259256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45960.626159259256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45960.626159259256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45960.626159259256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45960.626159259256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45960.626159259256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45960.626159259256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45960.626159259256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45960.626159259256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45960.626159259256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45960.626159259256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45960.626159259256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45960.626159259256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45960.626159259256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45960.626159259256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45960.626159259256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45960.626159259256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45960.626159259256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45960.626159259256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45960.626159259256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45960.626159259256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45960.626159259256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45960.626159259256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45960.626159259256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45960.626159259256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45960.626159259256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45960.626159259256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45960.626159259256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45960.626159259256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45960.626159259256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45960.626159259256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45960.626159259256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45960.626159259256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45960.626159259256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45960.626159259256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45960.626159259256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45960.626159259256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45960.626159259256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45960.626159259256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45960.626159259256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45960.626159259256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45960.626159259256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45960.626159259256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45960.626159259256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45960.626159259256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45960.626159259256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tabSelected="1"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257.14544166666019</v>
      </c>
      <c r="H2" s="99">
        <v>45703.474768518521</v>
      </c>
      <c r="I2" s="99" t="str">
        <f>IFERROR(VLOOKUP(D2,DB!A:F,6,0),"")</f>
        <v>SCECO</v>
      </c>
      <c r="J2" s="99" t="str">
        <f>IFERROR(VLOOKUP(D2,DB!A:G,7,0),"")</f>
        <v>Dead</v>
      </c>
      <c r="K2" s="101" t="s">
        <v>39116</v>
      </c>
      <c r="L2" s="94" t="str">
        <f>IFERROR(VLOOKUP(D2,DB!A:I,9,0),"")</f>
        <v>Latis</v>
      </c>
    </row>
    <row r="3" spans="1:16" ht="29.25" customHeight="1">
      <c r="A3" s="119" t="s">
        <v>39117</v>
      </c>
      <c r="B3" s="119" t="str">
        <f>IFERROR(VLOOKUP(D3,DB!A:K,11,0),"")</f>
        <v>R4</v>
      </c>
      <c r="C3" s="120">
        <v>1</v>
      </c>
      <c r="D3" s="121" t="s">
        <v>35072</v>
      </c>
      <c r="E3" s="98" t="s">
        <v>39021</v>
      </c>
      <c r="F3" s="123">
        <v>45960.396087962959</v>
      </c>
      <c r="G3" s="124">
        <f ca="1">IFERROR(NOW()-F3,"")</f>
        <v>0.23007129629695555</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45960.626159259256</v>
      </c>
      <c r="H4" s="123">
        <v>45960.387592592589</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45960.626159259256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45960.626159259256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45960.626159259256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45960.626159259256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45960.626159259256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45960.626159259256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45960.626159259256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45960.626159259256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45960.626159259256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45960.626159259256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45960.626159259256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45960.626159259256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45960.626159259256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45960.626159259256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45960.626159259256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45960.626159259256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45960.626159259256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45960.626159259256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45960.626159259256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45960.626159259256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45960.626159259256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45960.626159259256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45960.626159259256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45960.626159259256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45960.626159259256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45960.626159259256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45960.626159259256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45960.626159259256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45960.626159259256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45960.626159259256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45960.626159259256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45960.626159259256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45960.626159259256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45960.626159259256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45960.626159259256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45960.626159259256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45960.626159259256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45960.626159259256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45960.626159259256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45960.626159259256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45960.626159259256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45960.626159259256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45960.626159259256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45960.626159259256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45960.626159259256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45960.626159259256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45960.626159259256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45960.626159259256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45960.626159259256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45960.626159259256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45960.626159259256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45960.626159259256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45960.626159259256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45960.626159259256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45960.626159259256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45960.626159259256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45960.626159259256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45960.626159259256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45960.626159259256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45960.626159259256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45960.626159259256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45960.626159259256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45960.626159259256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45960.626159259256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45960.626159259256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45960.626159259256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45960.626159259256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45960.626159259256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45960.626159259256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45960.626159259256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45960.626159259256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45960.626159259256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45960.626159259256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45960.626159259256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45960.626159259256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45960.626159259256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45960.626159259256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45960.626159259256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45960.626159259256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45960.626159259256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45960.626159259256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45960.626159259256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45960.626159259256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45960.626159259256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45960.626159259256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45960.626159259256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45960.626159259256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45960.626159259256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45960.626159259256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45960.626159259256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45960.626159259256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45960.626159259256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45960.626159259256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45960.626159259256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45960.626159259256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45960.626159259256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45960.626159259256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45960.626159259256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45960.626159259256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45960.626159259256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45960.626159259256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45960.626159259256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45960.626159259256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45960.626159259256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45960.626159259256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45960.626159259256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45960.626159259256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45960.626159259256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45960.626159259256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45960.626159259256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45960.626159259256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45960.626159259256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45960.626159259256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45960.626159259256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45960.626159259256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45960.626159259256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45960.626159259256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45960.626159259256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45960.626159259256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45960.626159259256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45960.626159259256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45960.626159259256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45960.626159259256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45960.626159259256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45960.626159259256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45960.626159259256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45960.626159259256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45960.626159259256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45960.626159259256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45960.626159259256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45960.626159259256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45960.626159259256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45960.626159259256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45960.626159259256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45960.626159259256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45960.626159259256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45960.626159259256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45960.626159259256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45960.626159259256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45960.626159259256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45960.626159259256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45960.626159259256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45960.626159259256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45960.626159259256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45960.626159259256</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45960.626159259256</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68.794099074068072</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34.437281944439746</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11.965048148143978</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33013</v>
      </c>
      <c r="E5" s="152" t="s">
        <v>39021</v>
      </c>
      <c r="F5" s="153">
        <v>45960.597094907411</v>
      </c>
      <c r="G5" s="154">
        <f ca="1">IFERROR(NOW()-F5,"")</f>
        <v>2.9064351845590863E-2</v>
      </c>
      <c r="H5" s="153">
        <v>45960.59138888889</v>
      </c>
      <c r="I5" s="152" t="str">
        <f>IFERROR(VLOOKUP(D5,DB!A:F,6,0),"")</f>
        <v>Generator-SG</v>
      </c>
      <c r="J5" s="152" t="str">
        <f>IFERROR(VLOOKUP(D5,DB!A:G,7,0),"")</f>
        <v>Vandalized</v>
      </c>
      <c r="K5" s="152" t="s">
        <v>39128</v>
      </c>
      <c r="L5" s="152" t="str">
        <f>IFERROR(VLOOKUP(D5,DB!A:I,9,0),"")</f>
        <v>Latis</v>
      </c>
    </row>
    <row r="6" spans="1:13" ht="15">
      <c r="A6" s="152"/>
      <c r="B6" s="152" t="str">
        <f>IFERROR(VLOOKUP(D6,DB!A:K,11,0),"")</f>
        <v/>
      </c>
      <c r="C6" s="152"/>
      <c r="D6"/>
      <c r="E6" s="152"/>
      <c r="F6" s="153"/>
      <c r="G6" s="154">
        <f ca="1">IFERROR(NOW()-F6,"")</f>
        <v>45960.626159259256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45960.626159259256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45960.626159259256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45960.626159259256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45960.626159259256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45960.626159259256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45960.626159259256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45960.626159259256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45960.626159259256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45960.626159259256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45960.626159259256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45960.626159259256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45960.626159259256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45960.626159259256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45960.626159259256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45960.626159259256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45960.626159259256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45960.626159259256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45960.626159259256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45960.626159259256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45960.626159259256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45960.626159259256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45960.626159259256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45960.626159259256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45960.626159259256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45960.626159259256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45960.626159259256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45960.626159259256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45960.626159259256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45960.626159259256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45960.626159259256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45960.626159259256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45960.626159259256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45960.626159259256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45960.626159259256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45960.626159259256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45960.626159259256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45960.626159259256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45960.626159259256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45960.626159259256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45960.626159259256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45960.626159259256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45960.626159259256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45960.626159259256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45960.626159259256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45960.626159259256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45960.626159259256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45960.626159259256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45960.626159259256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45960.626159259256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45960.626159259256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45960.626159259256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45960.626159259256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45960.626159259256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45960.626159259256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45960.626159259256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45960.626159259256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45960.626159259256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45960.626159259256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45960.626159259256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45960.626159259256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45960.626159259256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45960.626159259256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45960.626159259256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45960.626159259256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45960.626159259256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45960.626159259256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45960.626159259256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45960.626159259256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45960.626159259256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45960.626159259256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45960.626159259256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45960.626159259256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45960.626159259256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45960.626159259256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45960.626159259256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45960.626159259256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45960.626159259256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45960.626159259256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45960.626159259256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45960.626159259256</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45960.626159259256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45960.626159259256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45960.626159259256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45960.626159259256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45960.626159259256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45960.626159259256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45960.626159259256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45960.626159259256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45960.626159259256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45960.626159259256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45960.626159259256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45960.626159259256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45960.626159259256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45960.626159259256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45960.626159259256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45960.626159259256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45960.626159259256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45960.626159259256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45960.626159259256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45960.626159259256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45960.626159259256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45960.626159259256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45960.626159259256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45960.626159259256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45960.626159259256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45960.626159259256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45960.626159259256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45960.626159259256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45960.626159259256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45960.626159259256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45960.626159259256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45960.626159259256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45960.626159259256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45960.626159259256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45960.626159259256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45960.626159259256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45960.626159259256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45960.626159259256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45960.626159259256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45960.626159259256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45960.626159259256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45960.626159259256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45960.626159259256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45960.626159259256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45960.626159259256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45960.626159259256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45960.626159259256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45960.626159259256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45960.626159259256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45960.626159259256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45960.626159259256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45960.626159259256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45960.626159259256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45960.626159259256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45960.626159259256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45960.626159259256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45960.626159259256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45960.626159259256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45960.626159259256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45960.626159259256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45960.626159259256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45960.626159259256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45960.626159259256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45960.626159259256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45960.626159259256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45960.626159259256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45960.626159259256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45960.626159259256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45960.626159259256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45960.626159259256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45960.626159259256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45960.626159259256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45960.626159259256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45960.626159259256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45960.626159259256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45960.626159259256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45960.626159259256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45960.626159259256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45960.626159259256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45960.626159259256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45960.626159259256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45960.626159259256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45960.626159259256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45960.626159259256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45960.626159259256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45960.626159259256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45960.626159259256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45960.626159259256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45960.626159259256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45960.626159259256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45960.626159259256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45960.626159259256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45960.626159259256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45960.626159259256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45960.626159259256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45960.626159259256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45960.626159259256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45960.626159259256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45960.626159259256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45960.626159259256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45960.626159259256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45960.626159259256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45960.626159259256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45960.626159259256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45960.626159259256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45960.626159259256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45960.626159259256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45960.626159259256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45960.626159259256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45960.626159259256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45960.626159259256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45960.626159259256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45960.626159259256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45960.626159259256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45960.626159259256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45960.626159259256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45960.626159259256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45960.626159259256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45960.626159259256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45960.626159259256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45960.626159259256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45960.626159259256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45960.626159259256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45960.626159259256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45960.626159259256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45960.626159259256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45960.626159259256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45960.626159259256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45960.626159259256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45960.626159259256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45960.626159259256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45960.626159259256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45960.626159259256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45960.626159259256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45960.626159259256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45960.626159259256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45960.626159259256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45960.626159259256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45960.626159259256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45960.626159259256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45960.626159259256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45960.626159259256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45960.626159259256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45960.626159259256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45960.626159259256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45960.626159259256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45960.626159259256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45960.626159259256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45960.626159259256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45960.626159259256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45960.626159259256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45960.626159259256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45960.626159259256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45960.626159259256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45960.626159259256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45960.626159259256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45960.626159259256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45960.626159259256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45960.626159259256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45960.626159259256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45960.626159259256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45960.626159259256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45960.626159259256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45960.626159259256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45960.626159259256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45960.626159259256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45960.626159259256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45960.626159259256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45960.626159259256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45960.626159259256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45960.626159259256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45960.626159259256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45960.626159259256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45960.626159259256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45960.626159259256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45960.626159259256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45960.626159259256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45960.626159259256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45960.626159259256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45960.626159259256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45960.626159259256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45960.626159259256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45960.626159259256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45960.626159259256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45960.626159259256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45960.626159259256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45960.626159259256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45960.626159259256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45960.626159259256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45960.626159259256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45960.626159259256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45960.626159259256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45960.626159259256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45960.626159259256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45960.626159259256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45960.626159259256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45960.626159259256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45960.626159259256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45960.626159259256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45960.626159259256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45960.626159259256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45960.626159259256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45960.626159259256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45960.626159259256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45960.626159259256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45960.626159259256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45960.626159259256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45960.626159259256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45960.626159259256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45960.626159259256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45960.626159259256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45960.626159259256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45960.626159259256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45960.626159259256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45960.626159259256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45960.626159259256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45960.626159259256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45960.626159259256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45960.626159259256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45960.626159259256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45960.626159259256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45960.626159259256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45960.626159259256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45960.626159259256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45960.626159259256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45960.626159259256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45960.626159259256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45960.626159259256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45960.626159259256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45960.626159259256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45960.626159259256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45960.626159259256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45960.626159259256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45960.626159259256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45960.626159259256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45960.626159259256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45960.626159259256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45960.626159259256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45960.626159259256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45960.626159259256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45960.626159259256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45960.626159259256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45960.626159259256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45960.626159259256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45960.626159259256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45960.626159259256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45960.626159259256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45960.626159259256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45960.626159259256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45960.626159259256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45960.626159259256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45960.626159259256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45960.626159259256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45960.626159259256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45960.626159259256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45960.626159259256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45960.626159259256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45960.626159259256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45960.626159259256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45960.626159259256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45960.626159259256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45960.626159259256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45960.626159259256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45960.626159259256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45960.626159259256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45960.626159259256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45960.626159259256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45960.626159259256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45960.626159259256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45960.626159259256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45960.626159259256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45960.626159259256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45960.626159259256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45960.626159259256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45960.626159259256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45960.626159259256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45960.626159259256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45960.626159259256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45960.626159259256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45960.626159259256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45960.626159259256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45960.626159259256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45960.626159259256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45960.626159259256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45960.626159259256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45960.626159259256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45960.626159259256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45960.626159259256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45960.626159259256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45960.626159259256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45960.626159259256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45960.626159259256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45960.626159259256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45960.626159259256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45960.626159259256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45960.626159259256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45960.626159259256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45960.626159259256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45960.626159259256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45960.626159259256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45960.626159259256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45960.626159259256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45960.626159259256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45960.626159259256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45960.626159259256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45960.626159259256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45960.626159259256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45960.626159259256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45960.626159259256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45960.626159259256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45960.626159259256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45960.626159259256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45960.626159259256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45960.626159259256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45960.626159259256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45960.626159259256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45960.626159259256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45960.626159259256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45960.626159259256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45960.626159259256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45960.626159259256</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45960.626159259256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45960.626159259256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45960.626159259256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45960.626159259256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45960.626159259256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45960.626159259256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45960.626159259256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45960.626159259256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45960.626159259256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45960.626159259256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45960.626159259256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45960.626159259256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45960.626159259256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45960.626159259256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45960.626159259256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45960.626159259256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45960.626159259256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45960.626159259256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45960.626159259256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45960.626159259256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45960.626159259256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45960.626159259256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45960.626159259256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45960.626159259256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45960.626159259256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45960.626159259256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45960.626159259256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45960.626159259256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45960.626159259256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45960.626159259256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45960.626159259256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45960.626159259256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45960.626159259256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45960.626159259256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45960.626159259256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45960.626159259256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45960.626159259256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45960.626159259256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45960.626159259256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45960.626159259256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45960.626159259256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45960.626159259256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45960.626159259256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45960.626159259256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45960.626159259256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45960.626159259256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45960.626159259256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45960.626159259256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45960.626159259256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45960.626159259256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45960.626159259256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45960.626159259256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45960.626159259256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45960.626159259256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2025-10-30T12:02:10Z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