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80" documentId="13_ncr:1_{F6CB121F-512D-4AA6-A0C1-0FB36C537598}" xr6:coauthVersionLast="47" xr6:coauthVersionMax="47" xr10:uidLastSave="{3D1497C9-598F-4346-AC03-0E53CAD5F8F4}"/>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<sst xmlns="http://schemas.openxmlformats.org/spreadsheetml/2006/main" count="180277" uniqueCount="39123">
  <si>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</si>
  <si>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</si>
  <si>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</si>
  <si>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</si>
  <si>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</si>
  <si>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</si>
  <si>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</si>
  <si>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</si>
  <si>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</si>
  <si>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</si>
  <si>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</si>
  <si>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</si>
  <si>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</si>
  <si>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</si>
  <si>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</si>
  <si>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</si>
  <si>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</si>
  <si>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</si>
  <si>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</si>
  <si>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</si>
  <si>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</si>
  <si>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</si>
  <si>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</si>
  <si>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</si>
  <si>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</si>
  <si>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</si>
  <si>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</si>
  <si>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</si>
  <si>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</si>
  <si>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</si>
  <si>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</si>
  <si>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</si>
  <si>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</si>
  <si>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</si>
  <si>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</si>
  <si>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</si>
  <si>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</si>
  <si>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</si>
  <si>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</si>
  <si>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</si>
  <si>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</si>
  <si>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</si>
  <si>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</si>
  <si>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</si>
  <si>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</si>
  <si>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</si>
  <si>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</si>
  <si>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</si>
  <si>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</si>
  <si>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</si>
  <si>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</si>
  <si>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</si>
  <si>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</si>
  <si>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</si>
  <si>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</si>
  <si>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</si>
  <si>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</si>
  <si>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</si>
  <si>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</si>
  <si>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</si>
  <si>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</si>
  <si>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</si>
  <si>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</si>
  <si>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</si>
  <si>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</si>
  <si>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</si>
  <si>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</si>
  <si>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</si>
  <si>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</si>
  <si>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</si>
  <si>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</si>
  <si>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</si>
  <si>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</si>
  <si>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</si>
  <si>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</si>
  <si>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</si>
  <si>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</si>
  <si>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</si>
  <si>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</si>
  <si>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</si>
  <si>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</si>
  <si>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</si>
  <si>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</si>
  <si>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</si>
  <si>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</si>
  <si>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</si>
  <si>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</si>
  <si>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</si>
  <si>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</si>
  <si>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</si>
  <si>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</si>
  <si>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</si>
  <si>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</si>
  <si>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</si>
  <si>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</si>
  <si>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</si>
  <si>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</si>
  <si>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</si>
  <si>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</si>
  <si>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</si>
  <si>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</si>
  <si>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</si>
  <si>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</si>
  <si>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</si>
  <si>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</si>
  <si>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</si>
  <si>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</si>
  <si>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</si>
  <si>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</si>
  <si>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</si>
  <si>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</si>
  <si>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</si>
  <si>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</si>
  <si>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</si>
  <si>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</si>
  <si>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</si>
  <si>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</si>
  <si>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</si>
  <si>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</si>
  <si>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</si>
  <si>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</si>
  <si>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</si>
  <si>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</si>
  <si>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</si>
  <si>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</si>
  <si>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</si>
  <si>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</si>
  <si>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</si>
  <si>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</si>
  <si>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</si>
  <si>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</si>
  <si>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</si>
  <si>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</si>
  <si>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</si>
  <si>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</si>
  <si>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</si>
  <si>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</si>
  <si>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</si>
  <si>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</si>
  <si>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</si>
  <si>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</si>
  <si>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</si>
  <si>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</si>
  <si>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</si>
  <si>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</si>
  <si>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</si>
  <si>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</si>
  <si>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</si>
  <si>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</si>
  <si>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</si>
  <si>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</si>
  <si>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</si>
  <si>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</si>
  <si>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</si>
  <si>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</si>
  <si>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</si>
  <si>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</si>
  <si>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</si>
  <si>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</si>
  <si>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</si>
  <si>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</si>
  <si>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</si>
  <si>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</si>
  <si>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</si>
  <si>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</si>
  <si>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</si>
  <si>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</si>
  <si>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</si>
  <si>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</si>
  <si>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</si>
  <si>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</si>
  <si>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</si>
  <si>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</si>
  <si>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</si>
  <si>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</si>
  <si>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</si>
  <si>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</si>
  <si>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</si>
  <si>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</si>
  <si>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</si>
  <si>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</si>
  <si>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</si>
  <si>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</si>
  <si>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</si>
  <si>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</si>
  <si>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</si>
  <si>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</si>
  <si>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</si>
  <si>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</si>
  <si>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</si>
  <si>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</si>
  <si>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</si>
  <si>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</si>
  <si>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</si>
  <si>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</si>
  <si>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</si>
  <si>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</si>
  <si>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</si>
  <si>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</si>
  <si>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</si>
  <si>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</si>
  <si>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</si>
  <si>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</si>
  <si>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</si>
  <si>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</si>
  <si>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</si>
  <si>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</si>
  <si>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</si>
  <si>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</si>
  <si>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</si>
  <si>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</si>
  <si>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</si>
  <si>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</si>
  <si>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</si>
  <si>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</si>
  <si>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</si>
  <si>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</si>
  <si>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</si>
  <si>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</si>
  <si>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</si>
  <si>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</si>
  <si>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</si>
  <si>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</si>
  <si>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</si>
  <si>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</si>
  <si>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</si>
  <si>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</si>
  <si>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</si>
  <si>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</si>
  <si>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</si>
  <si>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</si>
  <si>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</si>
  <si>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</si>
  <si>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</si>
  <si>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</si>
  <si>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</si>
  <si>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</si>
  <si>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</si>
  <si>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</si>
  <si>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</si>
  <si>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</si>
  <si>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</si>
  <si>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</si>
  <si>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</si>
  <si>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</si>
  <si>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</si>
  <si>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</si>
  <si>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</si>
  <si>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</si>
  <si>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</si>
  <si>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</si>
  <si>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</si>
  <si>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</si>
  <si>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</si>
  <si>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</si>
  <si>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</si>
  <si>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</si>
  <si>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</si>
  <si>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</si>
  <si>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</si>
  <si>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</si>
  <si>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</si>
  <si>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</si>
  <si>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</si>
  <si>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</si>
  <si>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</si>
  <si>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</si>
  <si>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</si>
  <si>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</si>
  <si>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</si>
  <si>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</si>
  <si>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</si>
  <si>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</si>
  <si>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</si>
  <si>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</si>
  <si>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</si>
  <si>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</si>
  <si>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</si>
  <si>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</si>
  <si>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</si>
  <si>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</si>
  <si>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</si>
  <si>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</si>
  <si>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</si>
  <si>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</si>
  <si>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</si>
  <si>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</si>
  <si>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</si>
  <si>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</si>
  <si>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</si>
  <si>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</si>
  <si>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</si>
  <si>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</si>
  <si>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</si>
  <si>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</si>
  <si>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</si>
  <si>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</si>
  <si>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</si>
  <si>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</si>
  <si>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</si>
  <si>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</si>
  <si>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</si>
  <si>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</si>
  <si>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</si>
  <si>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</si>
  <si>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</si>
  <si>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</si>
  <si>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</si>
  <si>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</si>
  <si>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</si>
  <si>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</si>
  <si>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</si>
  <si>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</si>
  <si>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</si>
  <si>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</si>
  <si>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</si>
  <si>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</si>
  <si>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</si>
  <si>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</si>
  <si>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</si>
  <si>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</si>
  <si>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</si>
  <si>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</si>
  <si>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</si>
  <si>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</si>
  <si>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</si>
  <si>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</si>
  <si>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</si>
  <si>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</si>
  <si>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</si>
  <si>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</si>
  <si>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</si>
  <si>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</si>
  <si>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</si>
  <si>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</si>
  <si>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</si>
  <si>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</si>
  <si>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</si>
  <si>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</si>
  <si>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</si>
  <si>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</si>
  <si>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</si>
  <si>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</si>
  <si>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</si>
  <si>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</si>
  <si>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</si>
  <si>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</si>
  <si>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</si>
  <si>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</si>
  <si>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</si>
  <si>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</si>
  <si>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</si>
  <si>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</si>
  <si>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</si>
  <si>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</si>
  <si>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</si>
  <si>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</si>
  <si>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</si>
  <si>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</si>
  <si>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</si>
  <si>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</si>
  <si>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</si>
  <si>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</si>
  <si>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</si>
  <si>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</si>
  <si>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</si>
  <si>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</si>
  <si>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</si>
  <si>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</si>
  <si>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</si>
  <si>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</si>
  <si>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</si>
  <si>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</si>
  <si>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</si>
  <si>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</si>
  <si>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</si>
  <si>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</si>
  <si>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</si>
  <si>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</si>
  <si>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</si>
  <si>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</si>
  <si>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</si>
  <si>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</si>
  <si>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</si>
  <si>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</si>
  <si>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</si>
  <si>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</si>
  <si>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</si>
  <si>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</si>
  <si>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</si>
  <si>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</si>
  <si>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</si>
  <si>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</si>
  <si>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</si>
  <si>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</si>
  <si>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</si>
  <si>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</si>
  <si>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</si>
  <si>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</si>
  <si>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</si>
  <si>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</si>
  <si>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</si>
  <si>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</si>
  <si>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</si>
  <si>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</si>
  <si>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</si>
  <si>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</si>
  <si>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</si>
  <si>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</si>
  <si>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</si>
  <si>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</si>
  <si>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</si>
  <si>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</si>
  <si>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</si>
  <si>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</si>
  <si>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</si>
  <si>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</si>
  <si>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</si>
  <si>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</si>
  <si>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</si>
  <si>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</si>
  <si>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</si>
  <si>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</si>
  <si>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</si>
  <si>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</si>
  <si>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</si>
  <si>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</si>
  <si>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</si>
  <si>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</si>
  <si>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</si>
  <si>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</si>
  <si>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</si>
  <si>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</si>
  <si>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</si>
  <si>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</si>
  <si>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</si>
  <si>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</si>
  <si>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</si>
  <si>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</si>
  <si>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</si>
  <si>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</si>
  <si>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</si>
  <si>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</si>
  <si>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</si>
  <si>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</si>
  <si>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</si>
  <si>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</si>
  <si>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</si>
  <si>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</si>
  <si>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</si>
  <si>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</si>
  <si>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</si>
  <si>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</si>
  <si>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</si>
  <si>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</si>
  <si>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</si>
  <si>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</si>
  <si>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</si>
  <si>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</si>
  <si>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</si>
  <si>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</si>
  <si>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</si>
  <si>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</si>
  <si>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</si>
  <si>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</si>
  <si>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</si>
  <si>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</si>
  <si>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</si>
  <si>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</si>
  <si>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</si>
  <si>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</si>
  <si>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</si>
  <si>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</si>
  <si>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</si>
  <si>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</si>
  <si>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</si>
  <si>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</si>
  <si>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</si>
  <si>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</si>
  <si>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</si>
  <si>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</si>
  <si>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</si>
  <si>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</si>
  <si>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</si>
  <si>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</si>
  <si>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</si>
  <si>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</si>
  <si>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</si>
  <si>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</si>
  <si>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</si>
  <si>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</si>
  <si>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</si>
  <si>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</si>
  <si>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</si>
  <si>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</si>
  <si>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</si>
  <si>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</si>
  <si>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</si>
  <si>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</si>
  <si>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</si>
  <si>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</si>
  <si>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</si>
  <si>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</si>
  <si>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</si>
  <si>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</si>
  <si>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</si>
  <si>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</si>
  <si>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</si>
  <si>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</si>
  <si>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</si>
  <si>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</si>
  <si>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</si>
  <si>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</si>
  <si>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</si>
  <si>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</si>
  <si>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</si>
  <si>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</si>
  <si>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</si>
  <si>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</si>
  <si>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</si>
  <si>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</si>
  <si>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</si>
  <si>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</si>
  <si>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</si>
  <si>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</si>
  <si>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</si>
  <si>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</si>
  <si>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</si>
  <si>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</si>
  <si>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</si>
  <si>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</si>
  <si>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</si>
  <si>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</si>
  <si>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</si>
  <si>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</si>
  <si>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</si>
  <si>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</si>
  <si>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</si>
  <si>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</si>
  <si>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</si>
  <si>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</si>
  <si>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</si>
  <si>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</si>
  <si>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</si>
  <si>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</si>
  <si>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</si>
  <si>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</si>
  <si>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</si>
  <si>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</si>
  <si>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</si>
  <si>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</si>
  <si>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</si>
  <si>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</si>
  <si>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</si>
  <si>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</si>
  <si>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</si>
  <si>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</si>
  <si>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</si>
  <si>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</si>
  <si>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</si>
  <si>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</si>
  <si>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</si>
  <si>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</si>
  <si>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</si>
  <si>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</si>
  <si>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</si>
  <si>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</si>
  <si>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</si>
  <si>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</si>
  <si>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</si>
  <si>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</si>
  <si>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</si>
  <si>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</si>
  <si>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</si>
  <si>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</si>
  <si>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</si>
  <si>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</si>
  <si>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</si>
  <si>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</si>
  <si>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</si>
  <si>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</si>
  <si>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</si>
  <si>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</si>
  <si>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</si>
  <si>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</si>
  <si>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</si>
  <si>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</si>
  <si>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</si>
  <si>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</si>
  <si>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</si>
  <si>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</si>
  <si>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</si>
  <si>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</si>
  <si>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</si>
  <si>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</si>
  <si>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</si>
  <si>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</si>
  <si>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</si>
  <si>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</si>
  <si>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</si>
  <si>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</si>
  <si>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</si>
  <si>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</si>
  <si>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</si>
  <si>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</si>
  <si>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</si>
  <si>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</si>
  <si>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</si>
  <si>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</si>
  <si>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</si>
  <si>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</si>
  <si>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</si>
  <si>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</si>
  <si>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</si>
  <si>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</si>
  <si>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</si>
  <si>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</si>
  <si>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</si>
  <si>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</si>
  <si>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</si>
  <si>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</si>
  <si>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</si>
  <si>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</si>
  <si>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</si>
  <si>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</si>
  <si>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</si>
  <si>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</si>
  <si>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</si>
  <si>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</si>
  <si>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</si>
  <si>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</si>
  <si>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</si>
  <si>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</si>
  <si>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</si>
  <si>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</si>
  <si>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</si>
  <si>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</si>
  <si>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</si>
  <si>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</si>
  <si>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</si>
  <si>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</si>
  <si>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</si>
  <si>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</si>
  <si>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</si>
  <si>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</si>
  <si>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</si>
  <si>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</si>
  <si>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</si>
  <si>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</si>
  <si>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</si>
  <si>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</si>
  <si>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</si>
  <si>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</si>
  <si>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</si>
  <si>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</si>
  <si>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</si>
  <si>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</si>
  <si>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</si>
  <si>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</si>
  <si>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</si>
  <si>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</si>
  <si>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</si>
  <si>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</si>
  <si>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</si>
  <si>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</si>
  <si>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</si>
  <si>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</si>
  <si>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</si>
  <si>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</si>
  <si>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</si>
  <si>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</si>
  <si>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</si>
  <si>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</si>
  <si>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</si>
  <si>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</si>
  <si>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</si>
  <si>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</si>
  <si>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</si>
  <si>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</si>
  <si>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</si>
  <si>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</si>
  <si>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</si>
  <si>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</si>
  <si>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</si>
  <si>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</si>
  <si>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</si>
  <si>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</si>
  <si>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</si>
  <si>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</si>
  <si>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</si>
  <si>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</si>
  <si>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</si>
  <si>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</si>
  <si>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</si>
  <si>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</si>
  <si>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</si>
  <si>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</si>
  <si>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</si>
  <si>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</si>
  <si>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</si>
  <si>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</si>
  <si>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</si>
  <si>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</si>
  <si>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</si>
  <si>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</si>
  <si>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</si>
  <si>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</si>
  <si>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</si>
  <si>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</si>
  <si>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</si>
  <si>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</si>
  <si>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</si>
  <si>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</si>
  <si>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</si>
  <si>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</si>
  <si>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</si>
  <si>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</si>
  <si>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</si>
  <si>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</si>
  <si>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</si>
  <si>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</si>
  <si>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</si>
  <si>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</si>
  <si>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</si>
  <si>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</si>
  <si>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</si>
  <si>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</si>
  <si>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</si>
  <si>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</si>
  <si>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</si>
  <si>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</si>
  <si>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</si>
  <si>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</si>
  <si>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</si>
  <si>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</si>
  <si>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</si>
  <si>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</si>
  <si>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</si>
  <si>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</si>
  <si>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</si>
  <si>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</si>
  <si>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</si>
  <si>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</si>
  <si>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</si>
  <si>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</si>
  <si>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</si>
  <si>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</si>
  <si>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</si>
  <si>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</si>
  <si>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</si>
  <si>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</si>
  <si>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</si>
  <si>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</si>
  <si>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</si>
  <si>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</si>
  <si>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</si>
  <si>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</si>
  <si>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</si>
  <si>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</si>
  <si>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</si>
  <si>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</si>
  <si>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</si>
  <si>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</si>
  <si>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</si>
  <si>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</si>
  <si>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</si>
  <si>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</si>
  <si>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</si>
  <si>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</si>
  <si>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</si>
  <si>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</si>
  <si>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</si>
  <si>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</si>
  <si>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</si>
  <si>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</si>
  <si>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</si>
  <si>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</si>
  <si>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</si>
  <si>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</si>
  <si>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</si>
  <si>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</si>
  <si>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</si>
  <si>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</si>
  <si>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</si>
  <si>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</si>
  <si>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</si>
  <si>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</si>
  <si>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</si>
  <si>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</si>
  <si>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</si>
  <si>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</si>
  <si>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</si>
  <si>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</si>
  <si>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</si>
  <si>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</si>
  <si>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</si>
  <si>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</si>
  <si>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</si>
  <si>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</si>
  <si>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</si>
  <si>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</si>
  <si>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</si>
  <si>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</si>
  <si>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</si>
  <si>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</si>
  <si>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</si>
  <si>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</si>
  <si>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</si>
  <si>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</si>
  <si>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</si>
  <si>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</si>
  <si>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</si>
  <si>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</si>
  <si>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</si>
  <si>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</si>
  <si>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</si>
  <si>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</si>
  <si>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</si>
  <si>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</si>
  <si>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</si>
  <si>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</si>
  <si>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</si>
  <si>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</si>
  <si>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</si>
  <si>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</si>
  <si>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</si>
  <si>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</si>
  <si>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</si>
  <si>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</si>
  <si>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</si>
  <si>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</si>
  <si>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</si>
  <si>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</si>
  <si>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</si>
  <si>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</si>
  <si>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</si>
  <si>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</si>
  <si>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</si>
  <si>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</si>
  <si>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</si>
  <si>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</si>
  <si>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</si>
  <si>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</si>
  <si>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</si>
  <si>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</si>
  <si>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</si>
  <si>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</si>
  <si>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</si>
  <si>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</si>
  <si>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</si>
  <si>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</si>
  <si>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</si>
  <si>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</si>
  <si>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</si>
  <si>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</si>
  <si>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</si>
  <si>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</si>
  <si>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</si>
  <si>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</si>
  <si>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</si>
  <si>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</si>
  <si>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</si>
  <si>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</si>
  <si>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</si>
  <si>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</si>
  <si>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</si>
  <si>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</si>
  <si>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</si>
  <si>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</si>
  <si>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</si>
  <si>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</si>
  <si>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</si>
  <si>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</si>
  <si>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</si>
  <si>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</si>
  <si>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</si>
  <si>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</si>
  <si>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</si>
  <si>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</si>
  <si>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</si>
  <si>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</si>
  <si>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</si>
  <si>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</si>
  <si>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</si>
  <si>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</si>
  <si>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</si>
  <si>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</si>
  <si>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</si>
  <si>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</si>
  <si>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</si>
  <si>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</si>
  <si>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</si>
  <si>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</si>
  <si>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</si>
  <si>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</si>
  <si>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</si>
  <si>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</si>
  <si>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</si>
  <si>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</si>
  <si>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</si>
  <si>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</si>
  <si>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</si>
  <si>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</si>
  <si>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</si>
  <si>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</si>
  <si>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</si>
  <si>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</si>
  <si>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</si>
  <si>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</si>
  <si>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</si>
  <si>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</si>
  <si>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</si>
  <si>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</si>
  <si>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</si>
  <si>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</si>
  <si>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</si>
  <si>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</si>
  <si>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</si>
  <si>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</si>
  <si>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</si>
  <si>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</si>
  <si>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</si>
  <si>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</si>
  <si>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</si>
  <si>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</si>
  <si>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</si>
  <si>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</si>
  <si>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</si>
  <si>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</si>
  <si>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</si>
  <si>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</si>
  <si>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</si>
  <si>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</si>
  <si>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</si>
  <si>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</si>
  <si>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</si>
  <si>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</si>
  <si>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</si>
  <si>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</si>
  <si>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</si>
  <si>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</si>
  <si>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</si>
  <si>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</si>
  <si>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</si>
  <si>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</si>
  <si>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</si>
  <si>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</si>
  <si>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</si>
  <si>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</si>
  <si>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</si>
  <si>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</si>
  <si>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</si>
  <si>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</si>
  <si>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</si>
  <si>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</si>
  <si>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</si>
  <si>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</si>
  <si>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</si>
  <si>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</si>
  <si>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</si>
  <si>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</si>
  <si>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</si>
  <si>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</si>
  <si>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</si>
  <si>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</si>
  <si>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</si>
  <si>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</si>
  <si>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</si>
  <si>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</si>
  <si>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</si>
  <si>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</si>
  <si>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</si>
  <si>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</si>
  <si>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</si>
  <si>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</si>
  <si>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</si>
  <si>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</si>
  <si>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</si>
  <si>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</si>
  <si>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</si>
  <si>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</si>
  <si>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</si>
  <si>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</si>
  <si>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</si>
  <si>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</si>
  <si>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</si>
  <si>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</si>
  <si>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</si>
  <si>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</si>
  <si>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</si>
  <si>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</si>
  <si>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</si>
  <si>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</si>
  <si>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</si>
  <si>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</si>
  <si>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</si>
  <si>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</si>
  <si>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</si>
  <si>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</si>
  <si>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</si>
  <si>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</si>
  <si>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</si>
  <si>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</si>
  <si>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</si>
  <si>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</si>
  <si>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</si>
  <si>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</si>
  <si>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</si>
  <si>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</si>
  <si>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</si>
  <si>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</si>
  <si>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</si>
  <si>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</si>
  <si>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</si>
  <si>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</si>
  <si>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</si>
  <si>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</si>
  <si>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</si>
  <si>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</si>
  <si>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</si>
  <si>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</si>
  <si>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</si>
  <si>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</si>
  <si>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</si>
  <si>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</si>
  <si>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</si>
  <si>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</si>
  <si>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</si>
  <si>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</si>
  <si>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</si>
  <si>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</si>
  <si>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</si>
  <si>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</si>
  <si>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</si>
  <si>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</si>
  <si>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</si>
  <si>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</si>
  <si>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</si>
  <si>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</si>
  <si>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</si>
  <si>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</si>
  <si>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</si>
  <si>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</si>
  <si>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</si>
  <si>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</si>
  <si>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</si>
  <si>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</si>
  <si>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</si>
  <si>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</si>
  <si>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</si>
  <si>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</si>
  <si>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</si>
  <si>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</si>
  <si>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</si>
  <si>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</si>
  <si>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</si>
  <si>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</si>
  <si>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</si>
  <si>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</si>
  <si>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</si>
  <si>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</si>
  <si>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</si>
  <si>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</si>
  <si>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</si>
  <si>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</si>
  <si>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</si>
  <si>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</si>
  <si>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</si>
  <si>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</si>
  <si>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</si>
  <si>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</si>
  <si>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</si>
  <si>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</si>
  <si>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</si>
  <si>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</si>
  <si>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</si>
  <si>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</si>
  <si>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</si>
  <si>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</si>
  <si>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</si>
  <si>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</si>
  <si>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</si>
  <si>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</si>
  <si>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</si>
  <si>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</si>
  <si>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</si>
  <si>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</si>
  <si>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</si>
  <si>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</si>
  <si>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</si>
  <si>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</si>
  <si>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</si>
  <si>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</si>
  <si>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</si>
  <si>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</si>
  <si>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</si>
  <si>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</si>
  <si>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</si>
  <si>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</si>
  <si>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</si>
  <si>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</si>
  <si>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</si>
  <si>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</si>
  <si>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</si>
  <si>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</si>
  <si>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</si>
  <si>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</si>
  <si>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</si>
  <si>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</si>
  <si>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</si>
  <si>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</si>
  <si>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</si>
  <si>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</si>
  <si>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</si>
  <si>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</si>
  <si>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</si>
  <si>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</si>
  <si>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</si>
  <si>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</si>
  <si>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</si>
  <si>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</si>
  <si>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</si>
  <si>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</si>
  <si>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</si>
  <si>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</si>
  <si>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</si>
  <si>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</si>
  <si>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</si>
  <si>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</si>
  <si>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</si>
  <si>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</si>
  <si>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</si>
  <si>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</si>
  <si>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</si>
  <si>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</si>
  <si>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</si>
  <si>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</si>
  <si>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</si>
  <si>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</si>
  <si>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</si>
  <si>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</si>
  <si>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</si>
  <si>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</si>
  <si>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</si>
  <si>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</si>
  <si>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</si>
  <si>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</si>
  <si>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</si>
  <si>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</si>
  <si>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</si>
  <si>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</si>
  <si>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</si>
  <si>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</si>
  <si>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</si>
  <si>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</si>
  <si>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</si>
  <si>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</si>
  <si>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</si>
  <si>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</si>
  <si>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</si>
  <si>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</si>
  <si>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</si>
  <si>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</si>
  <si>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</si>
  <si>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</si>
  <si>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</si>
  <si>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</si>
  <si>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</si>
  <si>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</si>
  <si>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</si>
  <si>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</si>
  <si>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</si>
  <si>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</si>
  <si>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</si>
  <si>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</si>
  <si>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</si>
  <si>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</si>
  <si>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</si>
  <si>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</si>
  <si>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</si>
  <si>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</si>
  <si>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</si>
  <si>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</si>
  <si>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</si>
  <si>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</si>
  <si>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</si>
  <si>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</si>
  <si>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</si>
  <si>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</si>
  <si>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</si>
  <si>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</si>
  <si>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</si>
  <si>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</si>
  <si>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</si>
  <si>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</si>
  <si>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</si>
  <si>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</si>
  <si>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</si>
  <si>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</si>
  <si>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</si>
  <si>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</si>
  <si>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</si>
  <si>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</si>
  <si>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</si>
  <si>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</si>
  <si>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</si>
  <si>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</si>
  <si>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</si>
  <si>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</si>
  <si>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</si>
  <si>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</si>
  <si>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</si>
  <si>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</si>
  <si>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</si>
  <si>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</si>
  <si>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</si>
  <si>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</si>
  <si>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</si>
  <si>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</si>
  <si>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</si>
  <si>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</si>
  <si>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</si>
  <si>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</si>
  <si>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</si>
  <si>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</si>
  <si>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</si>
  <si>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</si>
  <si>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</si>
  <si>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</si>
  <si>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</si>
  <si>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</si>
  <si>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</si>
  <si>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</si>
  <si>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</si>
  <si>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</si>
  <si>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</si>
  <si>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</si>
  <si>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</si>
  <si>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</si>
  <si>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</si>
  <si>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</si>
  <si>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</si>
  <si>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</si>
  <si>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</si>
  <si>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</si>
  <si>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</si>
  <si>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</si>
  <si>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</si>
  <si>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</si>
  <si>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</si>
  <si>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</si>
  <si>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</si>
  <si>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</si>
  <si>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</si>
  <si>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</si>
  <si>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</si>
  <si>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</si>
  <si>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</si>
  <si>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</si>
  <si>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</si>
  <si>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</si>
  <si>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</si>
  <si>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</si>
  <si>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</si>
  <si>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</si>
  <si>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</si>
  <si>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</si>
  <si>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</si>
  <si>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</si>
  <si>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</si>
  <si>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</si>
  <si>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</si>
  <si>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</si>
  <si>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</si>
  <si>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</si>
  <si>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</si>
  <si>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</si>
  <si>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</si>
  <si>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</si>
  <si>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</si>
  <si>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</si>
  <si>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</si>
  <si>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</si>
  <si>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</si>
  <si>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</si>
  <si>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</si>
  <si>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</si>
  <si>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</si>
  <si>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</si>
  <si>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</si>
  <si>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</si>
  <si>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</si>
  <si>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</si>
  <si>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</si>
  <si>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</si>
  <si>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</si>
  <si>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</si>
  <si>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</si>
  <si>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</si>
  <si>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</si>
  <si>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</si>
  <si>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</si>
  <si>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</si>
  <si>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</si>
  <si>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</si>
  <si>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</si>
  <si>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</si>
  <si>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</si>
  <si>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</si>
  <si>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</si>
  <si>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</si>
  <si>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</si>
  <si>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</si>
  <si>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</si>
  <si>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</si>
  <si>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</si>
  <si>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</si>
  <si>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</si>
  <si>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</si>
  <si>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</si>
  <si>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</si>
  <si>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</si>
  <si>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</si>
  <si>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</si>
  <si>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</si>
  <si>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</si>
  <si>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</si>
  <si>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</si>
  <si>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</si>
  <si>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</si>
  <si>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</si>
  <si>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</si>
  <si>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</si>
  <si>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</si>
  <si>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</si>
  <si>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</si>
  <si>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</si>
  <si>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</si>
  <si>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</si>
  <si>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</si>
  <si>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</si>
  <si>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</si>
  <si>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</si>
  <si>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</si>
  <si>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</si>
  <si>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</si>
  <si>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</si>
  <si>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</si>
  <si>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</si>
  <si>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</si>
  <si>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</si>
  <si>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</si>
  <si>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</si>
  <si>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</si>
  <si>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</si>
  <si>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</si>
  <si>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</si>
  <si>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</si>
  <si>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</si>
  <si>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</si>
  <si>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</si>
  <si>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</si>
  <si>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</si>
  <si>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</si>
  <si>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</si>
  <si>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</si>
  <si>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</si>
  <si>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</si>
  <si>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</si>
  <si>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</si>
  <si>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</si>
  <si>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</si>
  <si>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</si>
  <si>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</si>
  <si>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</si>
  <si>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</si>
  <si>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</si>
  <si>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</si>
  <si>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</si>
  <si>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</si>
  <si>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</si>
  <si>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</si>
  <si>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</si>
  <si>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</si>
  <si>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</si>
  <si>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</si>
  <si>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</si>
  <si>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</si>
  <si>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</si>
  <si>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</si>
  <si>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</si>
  <si>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</si>
  <si>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</si>
  <si>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</si>
  <si>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</si>
  <si>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</si>
  <si>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</si>
  <si>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</si>
  <si>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</si>
  <si>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</si>
  <si>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</si>
  <si>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</si>
  <si>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</si>
  <si>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</si>
  <si>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</si>
  <si>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</si>
  <si>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</si>
  <si>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</si>
  <si>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</si>
  <si>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</si>
  <si>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</si>
  <si>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</si>
  <si>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</si>
  <si>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</si>
  <si>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</si>
  <si>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</si>
  <si>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</si>
  <si>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</si>
  <si>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</si>
  <si>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</si>
  <si>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</si>
  <si>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</si>
  <si>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</si>
  <si>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</si>
  <si>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</si>
  <si>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</si>
  <si>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</si>
  <si>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</si>
  <si>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</si>
  <si>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</si>
  <si>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</si>
  <si>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</si>
  <si>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</si>
  <si>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</si>
  <si>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</si>
  <si>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</si>
  <si>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</si>
  <si>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</si>
  <si>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</si>
  <si>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</si>
  <si>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</si>
  <si>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</si>
  <si>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</si>
  <si>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</si>
  <si>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</si>
  <si>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</si>
  <si>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</si>
  <si>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</si>
  <si>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</si>
  <si>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</si>
  <si>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</si>
  <si>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</si>
  <si>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</si>
  <si>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</si>
  <si>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</si>
  <si>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</si>
  <si>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</si>
  <si>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</si>
  <si>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</si>
  <si>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</si>
  <si>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</si>
  <si>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</si>
  <si>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</si>
  <si>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</si>
  <si>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</si>
  <si>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</si>
  <si>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</si>
  <si>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</si>
  <si>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</si>
  <si>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</si>
  <si>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</si>
  <si>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</si>
  <si>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</si>
  <si>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</si>
  <si>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</si>
  <si>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</si>
  <si>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</si>
  <si>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</si>
  <si>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</si>
  <si>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</si>
  <si>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</si>
  <si>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</si>
  <si>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</si>
  <si>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</si>
  <si>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</si>
  <si>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</si>
  <si>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</si>
  <si>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</si>
  <si>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</si>
  <si>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</si>
  <si>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</si>
  <si>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</si>
  <si>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</si>
  <si>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</si>
  <si>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</si>
  <si>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</si>
  <si>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</si>
  <si>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</si>
  <si>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</si>
  <si>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</si>
  <si>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</si>
  <si>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</si>
  <si>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</si>
  <si>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</si>
  <si>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</si>
  <si>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</si>
  <si>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</si>
  <si>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</si>
  <si>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</si>
  <si>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</si>
  <si>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</si>
  <si>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</si>
  <si>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</si>
  <si>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</si>
  <si>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</si>
  <si>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</si>
  <si>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</si>
  <si>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</si>
  <si>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</si>
  <si>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</si>
  <si>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</si>
  <si>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</si>
  <si>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</si>
  <si>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</si>
  <si>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</si>
  <si>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</si>
  <si>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</si>
  <si>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</si>
  <si>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</si>
  <si>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</si>
  <si>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</si>
  <si>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</si>
  <si>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</si>
  <si>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</si>
  <si>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</si>
  <si>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</si>
  <si>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</si>
  <si>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</si>
  <si>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</si>
  <si>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</si>
  <si>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</si>
  <si>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</si>
  <si>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</si>
  <si>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</si>
  <si>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</si>
  <si>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</si>
  <si>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</si>
  <si>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</si>
  <si>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</si>
  <si>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</si>
  <si>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</si>
  <si>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</si>
  <si>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</si>
  <si>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</si>
  <si>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</si>
  <si>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</si>
  <si>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</si>
  <si>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</si>
  <si>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</si>
  <si>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</si>
  <si>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</si>
  <si>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</si>
  <si>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</si>
  <si>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</si>
  <si>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</si>
  <si>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</si>
  <si>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</si>
  <si>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</si>
  <si>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</si>
  <si>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</si>
  <si>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</si>
  <si>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</si>
  <si>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</si>
  <si>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</si>
  <si>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</si>
  <si>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</si>
  <si>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</si>
  <si>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</si>
  <si>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</si>
  <si>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</si>
  <si>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</si>
  <si>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</si>
  <si>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</si>
  <si>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</si>
  <si>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</si>
  <si>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</si>
  <si>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</si>
  <si>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</si>
  <si>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</si>
  <si>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</si>
  <si>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</si>
  <si>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</si>
  <si>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</si>
  <si>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</si>
  <si>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</si>
  <si>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</si>
  <si>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</si>
  <si>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</si>
  <si>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</si>
  <si>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</si>
  <si>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</si>
  <si>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</si>
  <si>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</si>
  <si>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</si>
  <si>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</si>
  <si>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</si>
  <si>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</si>
  <si>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</si>
  <si>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</si>
  <si>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</si>
  <si>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</si>
  <si>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</si>
  <si>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</si>
  <si>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</si>
  <si>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</si>
  <si>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</si>
  <si>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</si>
  <si>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</si>
  <si>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</si>
  <si>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</si>
  <si>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</si>
  <si>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</si>
  <si>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</si>
  <si>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</si>
  <si>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</si>
  <si>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</si>
  <si>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</si>
  <si>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</si>
  <si>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</si>
  <si>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</si>
  <si>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</si>
  <si>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</si>
  <si>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</si>
  <si>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</si>
  <si>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</si>
  <si>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</si>
  <si>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</si>
  <si>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</si>
  <si>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</si>
  <si>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</si>
  <si>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</si>
  <si>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</si>
  <si>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</si>
  <si>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</si>
  <si>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</si>
  <si>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</si>
  <si>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</si>
  <si>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</si>
  <si>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</si>
  <si>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</si>
  <si>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</si>
  <si>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</si>
  <si>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</si>
  <si>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</si>
  <si>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</si>
  <si>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</si>
  <si>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</si>
  <si>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</si>
  <si>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</si>
  <si>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</si>
  <si>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</si>
  <si>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</si>
  <si>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</si>
  <si>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</si>
  <si>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</si>
  <si>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</si>
  <si>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</si>
  <si>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</si>
  <si>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</si>
  <si>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</si>
  <si>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</si>
  <si>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</si>
  <si>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</si>
  <si>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</si>
  <si>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</si>
  <si>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</si>
  <si>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</si>
  <si>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</si>
  <si>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</si>
  <si>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</si>
  <si>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</si>
  <si>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</si>
  <si>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</si>
  <si>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</si>
  <si>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</si>
  <si>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</si>
  <si>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</si>
  <si>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</si>
  <si>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</si>
  <si>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</si>
  <si>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</si>
  <si>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</si>
  <si>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</si>
  <si>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</si>
  <si>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</si>
  <si>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</si>
  <si>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</si>
  <si>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</si>
  <si>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</si>
  <si>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</si>
  <si>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</si>
  <si>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</si>
  <si>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</si>
  <si>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</si>
  <si>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</si>
  <si>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</si>
  <si>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</si>
  <si>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</si>
  <si>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</si>
  <si>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</si>
  <si>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</si>
  <si>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</si>
  <si>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</si>
  <si>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</si>
  <si>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</si>
  <si>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</si>
  <si>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</si>
  <si>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</si>
  <si>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</si>
  <si>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</si>
  <si>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</si>
  <si>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</si>
  <si>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</si>
  <si>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</si>
  <si>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</si>
  <si>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</si>
  <si>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</si>
  <si>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</si>
  <si>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</si>
  <si>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</si>
  <si>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</si>
  <si>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</si>
  <si>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</si>
  <si>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</si>
  <si>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</si>
  <si>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</si>
  <si>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</si>
  <si>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</si>
  <si>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</si>
  <si>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</si>
  <si>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</si>
  <si>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</si>
  <si>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</si>
  <si>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</si>
  <si>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</si>
  <si>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</si>
  <si>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</si>
  <si>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</si>
  <si>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</si>
  <si>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</si>
  <si>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</si>
  <si>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</si>
  <si>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</si>
  <si>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</si>
  <si>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</si>
  <si>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</si>
  <si>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</si>
  <si>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</si>
  <si>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</si>
  <si>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</si>
  <si>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</si>
  <si>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</si>
  <si>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</si>
  <si>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</si>
  <si>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</si>
  <si>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</si>
  <si>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</si>
  <si>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</si>
  <si>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</si>
  <si>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</si>
  <si>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</si>
  <si>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</si>
  <si>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</si>
  <si>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</si>
  <si>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</si>
  <si>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</si>
  <si>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</si>
  <si>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</si>
  <si>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</si>
  <si>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</si>
  <si>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</si>
  <si>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</si>
  <si>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</si>
  <si>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</si>
  <si>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</si>
  <si>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</si>
  <si>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</si>
  <si>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</si>
  <si>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</si>
  <si>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</si>
  <si>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</si>
  <si>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</si>
  <si>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</si>
  <si>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</si>
  <si>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</si>
  <si>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</si>
  <si>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</si>
  <si>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</si>
  <si>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</si>
  <si>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</si>
  <si>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</si>
  <si>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</si>
  <si>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</si>
  <si>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</si>
  <si>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</si>
  <si>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</si>
  <si>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</si>
  <si>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</si>
  <si>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</si>
  <si>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</si>
  <si>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</si>
  <si>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</si>
  <si>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</si>
  <si>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</si>
  <si>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</si>
  <si>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</si>
  <si>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</si>
  <si>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</si>
  <si>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</si>
  <si>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</si>
  <si>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</si>
  <si>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</si>
  <si>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</si>
  <si>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</si>
  <si>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</si>
  <si>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</si>
  <si>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</si>
  <si>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</si>
  <si>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</si>
  <si>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</si>
  <si>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</si>
  <si>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</si>
  <si>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</si>
  <si>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</si>
  <si>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</si>
  <si>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</si>
  <si>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</si>
  <si>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</si>
  <si>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</si>
  <si>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</si>
  <si>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</si>
  <si>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</si>
  <si>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</si>
  <si>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</si>
  <si>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</si>
  <si>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</si>
  <si>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</si>
  <si>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</si>
  <si>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</si>
  <si>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</si>
  <si>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</si>
  <si>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</si>
  <si>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</si>
  <si>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</si>
  <si>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</si>
  <si>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</si>
  <si>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</si>
  <si>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</si>
  <si>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</si>
  <si>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</si>
  <si>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</si>
  <si>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</si>
  <si>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</si>
  <si>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</si>
  <si>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</si>
  <si>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</si>
  <si>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</si>
  <si>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</si>
  <si>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</si>
  <si>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</si>
  <si>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</si>
  <si>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</si>
  <si>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</si>
  <si>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</si>
  <si>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</si>
  <si>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</si>
  <si>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</si>
  <si>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</si>
  <si>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</si>
  <si>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</si>
  <si>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</si>
  <si>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</si>
  <si>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</si>
  <si>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</si>
  <si>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</si>
  <si>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</si>
  <si>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</si>
  <si>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</si>
  <si>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</si>
  <si>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</si>
  <si>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</si>
  <si>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</si>
  <si>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</si>
  <si>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</si>
  <si>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</si>
  <si>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</si>
  <si>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</si>
  <si>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</si>
  <si>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</si>
  <si>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</si>
  <si>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</si>
  <si>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</si>
  <si>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</si>
  <si>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</si>
  <si>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</si>
  <si>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</si>
  <si>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</si>
  <si>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</si>
  <si>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</si>
  <si>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</si>
  <si>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</si>
  <si>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</si>
  <si>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</si>
  <si>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</si>
  <si>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</si>
  <si>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</si>
  <si>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</si>
  <si>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</si>
  <si>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</si>
  <si>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</si>
  <si>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</si>
  <si>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</si>
  <si>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</si>
  <si>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</si>
  <si>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</si>
  <si>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</si>
  <si>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</si>
  <si>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</si>
  <si>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</si>
  <si>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</si>
  <si>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</si>
  <si>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</si>
  <si>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</si>
  <si>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</si>
  <si>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</si>
  <si>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</si>
  <si>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</si>
  <si>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</si>
  <si>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</si>
  <si>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</si>
  <si>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</si>
  <si>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</si>
  <si>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</si>
  <si>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</si>
  <si>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</si>
  <si>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</si>
  <si>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</si>
  <si>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</si>
  <si>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</si>
  <si>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</si>
  <si>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</si>
  <si>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</si>
  <si>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</si>
  <si>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</si>
  <si>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</si>
  <si>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</si>
  <si>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</si>
  <si>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</si>
  <si>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</si>
  <si>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</si>
  <si>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</si>
  <si>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</si>
  <si>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</si>
  <si>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</si>
  <si>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</si>
  <si>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</si>
  <si>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</si>
  <si>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</si>
  <si>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</si>
  <si>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</si>
  <si>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</si>
  <si>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</si>
  <si>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</si>
  <si>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</si>
  <si>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</si>
  <si>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</si>
  <si>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</si>
  <si>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</si>
  <si>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</si>
  <si>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</si>
  <si>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</si>
  <si>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</si>
  <si>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</si>
  <si>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</si>
  <si>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</si>
  <si>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</si>
  <si>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</si>
  <si>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</si>
  <si>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</si>
  <si>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</si>
  <si>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</si>
  <si>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</si>
  <si>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</si>
  <si>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</si>
  <si>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</si>
  <si>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</si>
  <si>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</si>
  <si>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</si>
  <si>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</si>
  <si>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</si>
  <si>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</si>
  <si>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</si>
  <si>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</si>
  <si>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</si>
  <si>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</si>
  <si>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</si>
  <si>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</si>
  <si>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</si>
  <si>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</si>
  <si>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</si>
  <si>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</si>
  <si>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</si>
  <si>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</si>
  <si>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</si>
  <si>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</si>
  <si>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</si>
  <si>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</si>
  <si>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</si>
  <si>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</si>
  <si>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</si>
  <si>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</si>
  <si>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</si>
  <si>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</si>
  <si>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</si>
  <si>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</si>
  <si>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</si>
  <si>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</si>
  <si>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</si>
  <si>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</si>
  <si>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</si>
  <si>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</si>
  <si>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</si>
  <si>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</si>
  <si>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</si>
  <si>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</si>
  <si>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</si>
  <si>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</si>
  <si>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</si>
  <si>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</si>
  <si>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</si>
  <si>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</si>
  <si>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</si>
  <si>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</si>
  <si>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</si>
  <si>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</si>
  <si>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</si>
  <si>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</si>
  <si>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</si>
  <si>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</si>
  <si>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</si>
  <si>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</si>
  <si>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</si>
  <si>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</si>
  <si>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</si>
  <si>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</si>
  <si>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</si>
  <si>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</si>
  <si>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</si>
  <si>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</si>
  <si>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</si>
  <si>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</si>
  <si>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</si>
  <si>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</si>
  <si>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</si>
  <si>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</si>
  <si>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</si>
  <si>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</si>
  <si>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</si>
  <si>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</si>
  <si>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</si>
  <si>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</si>
  <si>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</si>
  <si>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</si>
  <si>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</si>
  <si>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</si>
  <si>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</si>
  <si>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</si>
  <si>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</si>
  <si>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</si>
  <si>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</si>
  <si>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</si>
  <si>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</si>
  <si>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</si>
  <si>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</si>
  <si>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</si>
  <si>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</si>
  <si>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</si>
  <si>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</si>
  <si>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</si>
  <si>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</si>
  <si>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</si>
  <si>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</si>
  <si>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</si>
  <si>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</si>
  <si>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</si>
  <si>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</si>
  <si>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</si>
  <si>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</si>
  <si>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</si>
  <si>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</si>
  <si>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</si>
  <si>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</si>
  <si>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</si>
  <si>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</si>
  <si>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</si>
  <si>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</si>
  <si>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</si>
  <si>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</si>
  <si>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</si>
  <si>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</si>
  <si>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</si>
  <si>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</si>
  <si>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</si>
  <si>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</si>
  <si>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</si>
  <si>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</si>
  <si>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</si>
  <si>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</si>
  <si>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</si>
  <si>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</si>
  <si>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</si>
  <si>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</si>
  <si>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</si>
  <si>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</si>
  <si>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</si>
  <si>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</si>
  <si>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</si>
  <si>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</si>
  <si>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</si>
  <si>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</si>
  <si>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</si>
  <si>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</si>
  <si>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</si>
  <si>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</si>
  <si>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</si>
  <si>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</si>
  <si>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</si>
  <si>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</si>
  <si>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</si>
  <si>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</si>
  <si>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</si>
  <si>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</si>
  <si>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</si>
  <si>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</si>
  <si>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</si>
  <si>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</si>
  <si>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</si>
  <si>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</si>
  <si>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</si>
  <si>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</si>
  <si>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</si>
  <si>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</si>
  <si>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</si>
  <si>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</si>
  <si>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</si>
  <si>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</si>
  <si>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</si>
  <si>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</si>
  <si>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</si>
  <si>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</si>
  <si>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</si>
  <si>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</si>
  <si>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</si>
  <si>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</si>
  <si>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</si>
  <si>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</si>
  <si>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</si>
  <si>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</si>
  <si>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</si>
  <si>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</si>
  <si>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</si>
  <si>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</si>
  <si>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</si>
  <si>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</si>
  <si>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</si>
  <si>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</si>
  <si>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</si>
  <si>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</si>
  <si>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</si>
  <si>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</si>
  <si>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</si>
  <si>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</si>
  <si>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</si>
  <si>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</si>
  <si>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</si>
  <si>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</si>
  <si>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</si>
  <si>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</si>
  <si>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</si>
  <si>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</si>
  <si>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</si>
  <si>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</si>
  <si>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</si>
  <si>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</si>
  <si>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</si>
  <si>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</si>
  <si>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</si>
  <si>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</si>
  <si>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</si>
  <si>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</si>
  <si>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</si>
  <si>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</si>
  <si>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</si>
  <si>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</si>
  <si>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</si>
  <si>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</si>
  <si>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</si>
  <si>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</si>
  <si>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</si>
  <si>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</si>
  <si>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</si>
  <si>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</si>
  <si>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</si>
  <si>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</si>
  <si>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</si>
  <si>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</si>
  <si>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</si>
  <si>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</si>
  <si>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</si>
  <si>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</si>
  <si>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</si>
  <si>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</si>
  <si>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</si>
  <si>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</si>
  <si>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</si>
  <si>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</si>
  <si>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</si>
  <si>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</si>
  <si>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</si>
  <si>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</si>
  <si>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</si>
  <si>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</si>
  <si>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</si>
  <si>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</si>
  <si>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</si>
  <si>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</si>
  <si>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</si>
  <si>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</si>
  <si>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</si>
  <si>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</si>
  <si>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</si>
  <si>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</si>
  <si>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</si>
  <si>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</si>
  <si>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</si>
  <si>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</si>
  <si>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</si>
  <si>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</si>
  <si>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</si>
  <si>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</si>
  <si>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</si>
  <si>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</si>
  <si>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</si>
  <si>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</si>
  <si>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</si>
  <si>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</si>
  <si>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</si>
  <si>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</si>
  <si>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</si>
  <si>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</si>
  <si>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</si>
  <si>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</si>
  <si>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</si>
  <si>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</si>
  <si>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</si>
  <si>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</si>
  <si>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</si>
  <si>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</si>
  <si>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</si>
  <si>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</si>
  <si>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</si>
  <si>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</si>
  <si>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</si>
  <si>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</si>
  <si>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</si>
  <si>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</si>
  <si>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</si>
  <si>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</si>
  <si>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</si>
  <si>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</si>
  <si>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</si>
  <si>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</si>
  <si>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</si>
  <si>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</si>
  <si>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</si>
  <si>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</si>
  <si>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</si>
  <si>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</si>
  <si>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</si>
  <si>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</si>
  <si>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</si>
  <si>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</si>
  <si>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</si>
  <si>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</si>
  <si>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</si>
  <si>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</si>
  <si>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</si>
  <si>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</si>
  <si>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</si>
  <si>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</si>
  <si>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</si>
  <si>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</si>
  <si>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</si>
  <si>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</si>
  <si>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</si>
  <si>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</si>
  <si>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</si>
  <si>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</si>
  <si>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</si>
  <si>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</si>
  <si>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</si>
  <si>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</si>
  <si>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</si>
  <si>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</si>
  <si>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</si>
  <si>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</si>
  <si>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</si>
  <si>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</si>
  <si>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</si>
  <si>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</si>
  <si>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</si>
  <si>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</si>
  <si>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</si>
  <si>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</si>
  <si>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</si>
  <si>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</si>
  <si>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</si>
  <si>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</si>
  <si>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</si>
  <si>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</si>
  <si>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</si>
  <si>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</si>
  <si>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</si>
  <si>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</si>
  <si>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</si>
  <si>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</si>
  <si>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</si>
  <si>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</si>
  <si>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</si>
  <si>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</si>
  <si>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</si>
  <si>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</si>
  <si>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</si>
  <si>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</si>
  <si>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</si>
  <si>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</si>
  <si>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</si>
  <si>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</si>
  <si>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</si>
  <si>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</si>
  <si>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</si>
  <si>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</si>
  <si>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</si>
  <si>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</si>
  <si>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</si>
  <si>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</si>
  <si>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</si>
  <si>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</si>
  <si>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</si>
  <si>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</si>
  <si>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</si>
  <si>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</si>
  <si>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</si>
  <si>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</si>
  <si>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</si>
  <si>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</si>
  <si>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</si>
  <si>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</si>
  <si>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</si>
  <si>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</si>
  <si>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</si>
  <si>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</si>
  <si>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</si>
  <si>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</si>
  <si>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</si>
  <si>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</si>
  <si>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</si>
  <si>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</si>
  <si>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</si>
  <si>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</si>
  <si>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</si>
  <si>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</si>
  <si>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</si>
  <si>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</si>
  <si>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</si>
  <si>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</si>
  <si>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</si>
  <si>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</si>
  <si>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</si>
  <si>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</si>
  <si>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</si>
  <si>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</si>
  <si>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</si>
  <si>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</si>
  <si>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</si>
  <si>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</si>
  <si>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</si>
  <si>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</si>
  <si>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</si>
  <si>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</si>
  <si>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</si>
  <si>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</si>
  <si>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</si>
  <si>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</si>
  <si>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</si>
  <si>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</si>
  <si>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</si>
  <si>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</si>
  <si>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</si>
  <si>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</si>
  <si>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</si>
  <si>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</si>
  <si>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</si>
  <si>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</si>
  <si>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</si>
  <si>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</si>
  <si>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</si>
  <si>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</si>
  <si>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</si>
  <si>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</si>
  <si>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</si>
  <si>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</si>
  <si>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</si>
  <si>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</si>
  <si>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</si>
  <si>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</si>
  <si>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</si>
  <si>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</si>
  <si>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</si>
  <si>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</si>
  <si>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</si>
  <si>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</si>
  <si>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</si>
  <si>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</si>
  <si>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</si>
  <si>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</si>
  <si>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</si>
  <si>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</si>
  <si>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</si>
  <si>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</si>
  <si>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</si>
  <si>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</si>
  <si>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</si>
  <si>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</si>
  <si>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</si>
  <si>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</si>
  <si>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</si>
  <si>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</si>
  <si>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</si>
  <si>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</si>
  <si>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</si>
  <si>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</si>
  <si>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</si>
  <si>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</si>
  <si>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</si>
  <si>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</si>
  <si>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</si>
  <si>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</si>
  <si>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</si>
  <si>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</si>
  <si>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</si>
  <si>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</si>
  <si>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</si>
  <si>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</si>
  <si>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</si>
  <si>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</si>
  <si>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</si>
  <si>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</si>
  <si>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</si>
  <si>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</si>
  <si>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</si>
  <si>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</si>
  <si>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</si>
  <si>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</si>
  <si>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</si>
  <si>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</si>
  <si>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</si>
  <si>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</si>
  <si>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</si>
  <si>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</si>
  <si>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</si>
  <si>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</si>
  <si>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</si>
  <si>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</si>
  <si>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</si>
  <si>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</si>
  <si>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</si>
  <si>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</si>
  <si>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</si>
  <si>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</si>
  <si>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</si>
  <si>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</si>
  <si>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</si>
  <si>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</si>
  <si>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</si>
  <si>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</si>
  <si>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</si>
  <si>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</si>
  <si>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</si>
  <si>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</si>
  <si>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</si>
  <si>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</si>
  <si>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</si>
  <si>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</si>
  <si>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</si>
  <si>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</si>
  <si>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</si>
  <si>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</si>
  <si>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</si>
  <si>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</si>
  <si>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</si>
  <si>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</si>
  <si>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</si>
  <si>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</si>
  <si>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</si>
  <si>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</si>
  <si>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</si>
  <si>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</si>
  <si>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</si>
  <si>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</si>
  <si>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</si>
  <si>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</si>
  <si>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</si>
  <si>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</si>
  <si>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</si>
  <si>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</si>
  <si>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</si>
  <si>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</si>
  <si>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</si>
  <si>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</si>
  <si>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</si>
  <si>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</si>
  <si>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</si>
  <si>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</si>
  <si>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</si>
  <si>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</si>
  <si>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</si>
  <si>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</si>
  <si>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</si>
  <si>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</si>
  <si>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</si>
  <si>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</si>
  <si>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</si>
  <si>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</si>
  <si>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</si>
  <si>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</si>
  <si>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</si>
  <si>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</si>
  <si>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</si>
  <si>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</si>
  <si>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</si>
  <si>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</si>
  <si>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</si>
  <si>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</si>
  <si>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</si>
  <si>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</si>
  <si>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</si>
  <si>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</si>
  <si>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</si>
  <si>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</si>
  <si>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</si>
  <si>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</si>
  <si>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</si>
  <si>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</si>
  <si>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</si>
  <si>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</si>
  <si>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</si>
  <si>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</si>
  <si>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</si>
  <si>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</si>
  <si>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</si>
  <si>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</si>
  <si>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</si>
  <si>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</si>
  <si>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</si>
  <si>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</si>
  <si>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</si>
  <si>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</si>
  <si>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</si>
  <si>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</si>
  <si>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</si>
  <si>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</si>
  <si>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</si>
  <si>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</si>
  <si>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</si>
  <si>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</si>
  <si>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</si>
  <si>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</si>
  <si>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</si>
  <si>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</si>
  <si>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</si>
  <si>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</si>
  <si>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</si>
  <si>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</si>
  <si>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</si>
  <si>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</si>
  <si>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</si>
  <si>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</si>
  <si>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</si>
  <si>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</si>
  <si>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</si>
  <si>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</si>
  <si>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</si>
  <si>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</si>
  <si>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</si>
  <si>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</si>
  <si>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</si>
  <si>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</si>
  <si>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</si>
  <si>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</si>
  <si>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</si>
  <si>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</si>
  <si>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</si>
  <si>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</si>
  <si>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</si>
  <si>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</si>
  <si>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</si>
  <si>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</si>
  <si>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</si>
  <si>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</si>
  <si>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</si>
  <si>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</si>
  <si>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</si>
  <si>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</si>
  <si>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</si>
  <si>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</si>
  <si>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</si>
  <si>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</si>
  <si>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</si>
  <si>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</si>
  <si>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</si>
  <si>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</si>
  <si>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</si>
  <si>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</si>
  <si>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</si>
  <si>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</si>
  <si>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</si>
  <si>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</si>
  <si>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</si>
  <si>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</si>
  <si>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</si>
  <si>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</si>
  <si>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</si>
  <si>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</si>
  <si>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</si>
  <si>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</si>
  <si>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</si>
  <si>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</si>
  <si>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</si>
  <si>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</si>
  <si>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</si>
  <si>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</si>
  <si>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</si>
  <si>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</si>
  <si>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</si>
  <si>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</si>
  <si>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</si>
  <si>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</si>
  <si>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</si>
  <si>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</si>
  <si>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</si>
  <si>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</si>
  <si>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</si>
  <si>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</si>
  <si>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</si>
  <si>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</si>
  <si>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</si>
  <si>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</si>
  <si>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</si>
  <si>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</si>
  <si>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</si>
  <si>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</si>
  <si>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</si>
  <si>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</si>
  <si>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</si>
  <si>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</si>
  <si>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</si>
  <si>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</si>
  <si>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</si>
  <si>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</si>
  <si>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</si>
  <si>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</si>
  <si>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</si>
  <si>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</si>
  <si>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</si>
  <si>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</si>
  <si>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</si>
  <si>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</si>
  <si>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</si>
  <si>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</si>
  <si>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</si>
  <si>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</si>
  <si>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</si>
  <si>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</si>
  <si>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</si>
  <si>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</si>
  <si>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</si>
  <si>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</si>
  <si>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</si>
  <si>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</si>
  <si>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</si>
  <si>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</si>
  <si>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</si>
  <si>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</si>
  <si>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</si>
  <si>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</si>
  <si>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</si>
  <si>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</si>
  <si>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</si>
  <si>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</si>
  <si>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</si>
  <si>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</si>
  <si>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</si>
  <si>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</si>
  <si>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</si>
  <si>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</si>
  <si>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</si>
  <si>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</si>
  <si>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</si>
  <si>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</si>
  <si>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</si>
  <si>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</si>
  <si>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</si>
  <si>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</si>
  <si>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</si>
  <si>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</si>
  <si>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</si>
  <si>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</si>
  <si>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</si>
  <si>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</si>
  <si>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</si>
  <si>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</si>
  <si>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</si>
  <si>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</si>
  <si>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</si>
  <si>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</si>
  <si>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</si>
  <si>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</si>
  <si>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</si>
  <si>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</si>
  <si>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</si>
  <si>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</si>
  <si>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</si>
  <si>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</si>
  <si>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</si>
  <si>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</si>
  <si>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</si>
  <si>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</si>
  <si>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</si>
  <si>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</si>
  <si>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</si>
  <si>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</si>
  <si>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</si>
  <si>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</si>
  <si>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</si>
  <si>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</si>
  <si>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</si>
  <si>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</si>
  <si>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</si>
  <si>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</si>
  <si>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</si>
  <si>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</si>
  <si>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</si>
  <si>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</si>
  <si>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</si>
  <si>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</si>
  <si>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</si>
  <si>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</si>
  <si>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</si>
  <si>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</si>
  <si>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</si>
  <si>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</si>
  <si>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</si>
  <si>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</si>
  <si>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</si>
  <si>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</si>
  <si>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</si>
  <si>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</si>
  <si>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</si>
  <si>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</si>
  <si>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</si>
  <si>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</si>
  <si>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</si>
  <si>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</si>
  <si>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</si>
  <si>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</si>
  <si>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</si>
  <si>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</si>
  <si>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</si>
  <si>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</si>
  <si>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</si>
  <si>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</si>
  <si>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</si>
  <si>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</si>
  <si>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</si>
  <si>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</si>
  <si>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</si>
  <si>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</si>
  <si>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</si>
  <si>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</si>
  <si>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</si>
  <si>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</si>
  <si>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</si>
  <si>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</si>
  <si>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</si>
  <si>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</si>
  <si>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</si>
  <si>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</si>
  <si>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</si>
  <si>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</si>
  <si>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</si>
  <si>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</si>
  <si>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</si>
  <si>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</si>
  <si>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</si>
  <si>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</si>
  <si>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</si>
  <si>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</si>
  <si>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</si>
  <si>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</si>
  <si>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</si>
  <si>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</si>
  <si>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</si>
  <si>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</si>
  <si>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</si>
  <si>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</si>
  <si>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</si>
  <si>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</si>
  <si>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</si>
  <si>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</si>
  <si>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</si>
  <si>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</si>
  <si>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</si>
  <si>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</si>
  <si>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</si>
  <si>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</si>
  <si>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</si>
  <si>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</si>
  <si>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</si>
  <si>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</si>
  <si>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</si>
  <si>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</si>
  <si>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</si>
  <si>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</si>
  <si>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</si>
  <si>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</si>
  <si>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</si>
  <si>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</si>
  <si>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</si>
  <si>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</si>
  <si>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</si>
  <si>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</si>
  <si>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</si>
  <si>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</si>
  <si>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</si>
  <si>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</si>
  <si>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</si>
  <si>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</si>
  <si>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</si>
  <si>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</si>
  <si>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</si>
  <si>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</si>
  <si>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</si>
  <si>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</si>
  <si>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</si>
  <si>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</si>
  <si>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</si>
  <si>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</si>
  <si>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</si>
  <si>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</si>
  <si>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</si>
  <si>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</si>
  <si>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</si>
  <si>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</si>
  <si>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</si>
  <si>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</si>
  <si>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</si>
  <si>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</si>
  <si>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</si>
  <si>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</si>
  <si>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</si>
  <si>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</si>
  <si>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</si>
  <si>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</si>
  <si>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</si>
  <si>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</si>
  <si>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</si>
  <si>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</si>
  <si>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</si>
  <si>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</si>
  <si>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</si>
  <si>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</si>
  <si>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</si>
  <si>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</si>
  <si>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</si>
  <si>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</si>
  <si>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</si>
  <si>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</si>
  <si>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</si>
  <si>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</si>
  <si>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</si>
  <si>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</si>
  <si>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</si>
  <si>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</si>
  <si>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</si>
  <si>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</si>
  <si>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</si>
  <si>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</si>
  <si>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</si>
  <si>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</si>
  <si>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</si>
  <si>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</si>
  <si>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</si>
  <si>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</si>
  <si>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</si>
  <si>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</si>
  <si>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</si>
  <si>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</si>
  <si>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</si>
  <si>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</si>
  <si>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</si>
  <si>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</si>
  <si>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</si>
  <si>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</si>
  <si>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</si>
  <si>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</si>
  <si>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</si>
  <si>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</si>
  <si>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</si>
  <si>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</si>
  <si>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</si>
  <si>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</si>
  <si>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</si>
  <si>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</si>
  <si>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</si>
  <si>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</si>
  <si>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</si>
  <si>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</si>
  <si>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</si>
  <si>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</si>
  <si>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</si>
  <si>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</si>
  <si>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</si>
  <si>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</si>
  <si>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</si>
  <si>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</si>
  <si>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</si>
  <si>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</si>
  <si>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</si>
  <si>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</si>
  <si>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</si>
  <si>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</si>
  <si>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</si>
  <si>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</si>
  <si>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</si>
  <si>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</si>
  <si>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</si>
  <si>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</si>
  <si>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</si>
  <si>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</si>
  <si>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</si>
  <si>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</si>
  <si>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</si>
  <si>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</si>
  <si>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</si>
  <si>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</si>
  <si>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</si>
  <si>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</si>
  <si>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</si>
  <si>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</si>
  <si>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</si>
  <si>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</si>
  <si>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</si>
  <si>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</si>
  <si>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</si>
  <si>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</si>
  <si>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</si>
  <si>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</si>
  <si>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</si>
  <si>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</si>
  <si>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</si>
  <si>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</si>
  <si>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</si>
  <si>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</si>
  <si>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</si>
  <si>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</si>
  <si>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</si>
  <si>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</si>
  <si>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</si>
  <si>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</si>
  <si>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</si>
  <si>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</si>
  <si>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</si>
  <si>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</si>
  <si>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</si>
  <si>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</si>
  <si>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</si>
  <si>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</si>
  <si>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</si>
  <si>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</si>
  <si>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</si>
  <si>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</si>
  <si>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</si>
  <si>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</si>
  <si>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</si>
  <si>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</si>
  <si>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</si>
  <si>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</si>
  <si>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</si>
  <si>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</si>
  <si>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</si>
  <si>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</si>
  <si>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</si>
  <si>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</si>
  <si>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</si>
  <si>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</si>
  <si>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</si>
  <si>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</si>
  <si>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</si>
  <si>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</si>
  <si>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</si>
  <si>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</si>
  <si>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</si>
  <si>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</si>
  <si>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</si>
  <si>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</si>
  <si>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</si>
  <si>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</si>
  <si>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</si>
  <si>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</si>
  <si>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</si>
  <si>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</si>
  <si>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</si>
  <si>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</si>
  <si>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</si>
  <si>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</si>
  <si>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</si>
  <si>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</si>
  <si>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</si>
  <si>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</si>
  <si>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</si>
  <si>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</si>
  <si>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</si>
  <si>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</si>
  <si>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</si>
  <si>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</si>
  <si>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</si>
  <si>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</si>
  <si>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</si>
  <si>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</si>
  <si>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</si>
  <si>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</si>
  <si>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</si>
  <si>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</si>
  <si>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</si>
  <si>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</si>
  <si>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</si>
  <si>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</si>
  <si>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</si>
  <si>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</si>
  <si>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</si>
  <si>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</si>
  <si>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</si>
  <si>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</si>
  <si>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</si>
  <si>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</si>
  <si>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</si>
  <si>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</si>
  <si>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</si>
  <si>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</si>
  <si>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</si>
  <si>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</si>
  <si>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</si>
  <si>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</si>
  <si>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</si>
  <si>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</si>
  <si>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</si>
  <si>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</si>
  <si>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</si>
  <si>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</si>
  <si>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</si>
  <si>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</si>
  <si>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</si>
  <si>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</si>
  <si>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</si>
  <si>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</si>
  <si>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</si>
  <si>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</si>
  <si>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</si>
  <si>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</si>
  <si>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</si>
  <si>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</si>
  <si>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</si>
  <si>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</si>
  <si>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</si>
  <si>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</si>
  <si>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</si>
  <si>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</si>
  <si>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</si>
  <si>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</si>
  <si>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</si>
  <si>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</si>
  <si>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</si>
  <si>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</si>
  <si>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</si>
  <si>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</si>
  <si>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</si>
  <si>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</si>
  <si>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</si>
  <si>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</si>
  <si>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</si>
  <si>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</si>
  <si>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</si>
  <si>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</si>
  <si>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</si>
  <si>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</si>
  <si>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</si>
  <si>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</si>
  <si>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</si>
  <si>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</si>
  <si>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</si>
  <si>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</si>
  <si>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</si>
  <si>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</si>
  <si>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</si>
  <si>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</si>
  <si>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</si>
  <si>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</si>
  <si>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</si>
  <si>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</si>
  <si>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</si>
  <si>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</si>
  <si>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</si>
  <si>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</si>
  <si>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</si>
  <si>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</si>
  <si>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</si>
  <si>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</si>
  <si>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</si>
  <si>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</si>
  <si>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</si>
  <si>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</si>
  <si>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</si>
  <si>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</si>
  <si>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</si>
  <si>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</si>
  <si>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</si>
  <si>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</si>
  <si>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</si>
  <si>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</si>
  <si>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</si>
  <si>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</si>
  <si>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</si>
  <si>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</si>
  <si>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</si>
  <si>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</si>
  <si>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</si>
  <si>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</si>
  <si>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</si>
  <si>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</si>
  <si>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</si>
  <si>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</si>
  <si>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</si>
  <si>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</si>
  <si>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</si>
  <si>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</si>
  <si>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</si>
  <si>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</si>
  <si>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</si>
  <si>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</si>
  <si>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</si>
  <si>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</si>
  <si>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</si>
  <si>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</si>
  <si>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</si>
  <si>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</si>
  <si>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</si>
  <si>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</si>
  <si>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</si>
  <si>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</si>
  <si>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</si>
  <si>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</si>
  <si>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</si>
  <si>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</si>
  <si>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</si>
  <si>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</si>
  <si>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</si>
  <si>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</si>
  <si>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</si>
  <si>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</si>
  <si>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</si>
  <si>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</si>
  <si>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</si>
  <si>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</si>
  <si>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</si>
  <si>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</si>
  <si>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</si>
  <si>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</si>
  <si>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</si>
  <si>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</si>
  <si>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</si>
  <si>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</si>
  <si>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</si>
  <si>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</si>
  <si>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</si>
  <si>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</si>
  <si>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</si>
  <si>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</si>
  <si>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</si>
  <si>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</si>
  <si>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</si>
  <si>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</si>
  <si>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</si>
  <si>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</si>
  <si>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</si>
  <si>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</si>
  <si>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</si>
  <si>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</si>
  <si>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</si>
  <si>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</si>
  <si>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</si>
  <si>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</si>
  <si>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</si>
  <si>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</si>
  <si>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</si>
  <si>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</si>
  <si>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</si>
  <si>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</si>
  <si>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</si>
  <si>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</si>
  <si>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</si>
  <si>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</si>
  <si>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</si>
  <si>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</si>
  <si>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</si>
  <si>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</si>
  <si>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</si>
  <si>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</si>
  <si>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</si>
  <si>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</si>
  <si>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</si>
  <si>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</si>
  <si>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</si>
  <si>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</si>
  <si>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</si>
  <si>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</si>
  <si>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</si>
  <si>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</si>
  <si>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</si>
  <si>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</si>
  <si>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</si>
  <si>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</si>
  <si>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</si>
  <si>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</si>
  <si>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</si>
  <si>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</si>
  <si>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</si>
  <si>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</si>
  <si>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</si>
  <si>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</si>
  <si>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</si>
  <si>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</si>
  <si>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</si>
  <si>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</si>
  <si>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</si>
  <si>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</si>
  <si>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</si>
  <si>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</si>
  <si>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</si>
  <si>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</si>
  <si>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</si>
  <si>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</si>
  <si>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</si>
  <si>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</si>
  <si>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</si>
  <si>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</si>
  <si>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</si>
  <si>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</si>
  <si>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</si>
  <si>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</si>
  <si>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</si>
  <si>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</si>
  <si>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</si>
  <si>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</si>
  <si>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</si>
  <si>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</si>
  <si>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</si>
  <si>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</si>
  <si>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</si>
  <si>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</si>
  <si>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</si>
  <si>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</si>
  <si>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</si>
  <si>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</si>
  <si>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</si>
  <si>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</si>
  <si>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</si>
  <si>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</si>
  <si>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</si>
  <si>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</si>
  <si>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</si>
  <si>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</si>
  <si>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</si>
  <si>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</si>
  <si>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</si>
  <si>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</si>
  <si>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</si>
  <si>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</si>
  <si>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</si>
  <si>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</si>
  <si>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</si>
  <si>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</si>
  <si>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</si>
  <si>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</si>
  <si>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</si>
  <si>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</si>
  <si>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</si>
  <si>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</si>
  <si>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</si>
  <si>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</si>
  <si>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</si>
  <si>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</si>
  <si>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</si>
  <si>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</si>
  <si>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</si>
  <si>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</si>
  <si>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</si>
  <si>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</si>
  <si>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</si>
  <si>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</si>
  <si>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</si>
  <si>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</si>
  <si>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</si>
  <si>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</si>
  <si>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</si>
  <si>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</si>
  <si>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</si>
  <si>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</si>
  <si>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</si>
  <si>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</si>
  <si>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</si>
  <si>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</si>
  <si>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</si>
  <si>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</si>
  <si>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</si>
  <si>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</si>
  <si>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</si>
  <si>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</si>
  <si>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</si>
  <si>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</si>
  <si>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</si>
  <si>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</si>
  <si>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</si>
  <si>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</si>
  <si>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</si>
  <si>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</si>
  <si>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</si>
  <si>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</si>
  <si>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</si>
  <si>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</si>
  <si>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</si>
  <si>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</si>
  <si>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</si>
  <si>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</si>
  <si>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</si>
  <si>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</si>
  <si>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</si>
  <si>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</si>
  <si>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</si>
  <si>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</si>
  <si>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</si>
  <si>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</si>
  <si>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</si>
  <si>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</si>
  <si>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</si>
  <si>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</si>
  <si>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</si>
  <si>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</si>
  <si>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</si>
  <si>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</si>
  <si>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</si>
  <si>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</si>
  <si>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</si>
  <si>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</si>
  <si>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</si>
  <si>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</si>
  <si>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</si>
  <si>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</si>
  <si>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</si>
  <si>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</si>
  <si>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</si>
  <si>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</si>
  <si>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</si>
  <si>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</si>
  <si>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</si>
  <si>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</si>
  <si>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</si>
  <si>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</si>
  <si>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</si>
  <si>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</si>
  <si>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</si>
  <si>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</si>
  <si>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</si>
  <si>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</si>
  <si>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</si>
  <si>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</si>
  <si>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</si>
  <si>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</si>
  <si>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</si>
  <si>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</si>
  <si>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</si>
  <si>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</si>
  <si>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</si>
  <si>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</si>
  <si>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</si>
  <si>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</si>
  <si>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</si>
  <si>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</si>
  <si>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</si>
  <si>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</si>
  <si>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</si>
  <si>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</si>
  <si>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</si>
  <si>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</si>
  <si>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</si>
  <si>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</si>
  <si>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</si>
  <si>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</si>
  <si>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</si>
  <si>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</si>
  <si>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</si>
  <si>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</si>
  <si>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</si>
  <si>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</si>
  <si>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</si>
  <si>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</si>
  <si>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</si>
  <si>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</si>
  <si>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</si>
  <si>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</si>
  <si>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</si>
  <si>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</si>
  <si>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</si>
  <si>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</si>
  <si>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</si>
  <si>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</si>
  <si>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</si>
  <si>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</si>
  <si>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</si>
  <si>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</si>
  <si>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</si>
  <si>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</si>
  <si>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</si>
  <si>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</si>
  <si>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</si>
  <si>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</si>
  <si>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</si>
  <si>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</si>
  <si>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</si>
  <si>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</si>
  <si>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</si>
  <si>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</si>
  <si>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</si>
  <si>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</si>
  <si>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</si>
  <si>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</si>
  <si>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</si>
  <si>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</si>
  <si>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</si>
  <si>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</si>
  <si>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</si>
  <si>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</si>
  <si>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</si>
  <si>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</si>
  <si>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</si>
  <si>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</si>
  <si>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</si>
  <si>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</si>
  <si>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</si>
  <si>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</si>
  <si>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</si>
  <si>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</si>
  <si>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</si>
  <si>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</si>
  <si>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</si>
  <si>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</si>
  <si>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</si>
  <si>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</si>
  <si>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</si>
  <si>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</si>
  <si>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</si>
  <si>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</si>
  <si>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</si>
  <si>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</si>
  <si>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</si>
  <si>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</si>
  <si>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</si>
  <si>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</si>
  <si>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</si>
  <si>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</si>
  <si>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</si>
  <si>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</si>
  <si>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</si>
  <si>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</si>
  <si>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</si>
  <si>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</si>
  <si>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</si>
  <si>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</si>
  <si>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</si>
  <si>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</si>
  <si>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</si>
  <si>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</si>
  <si>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</si>
  <si>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</si>
  <si>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</si>
  <si>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</si>
  <si>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</si>
  <si>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</si>
  <si>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</si>
  <si>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</si>
  <si>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</si>
  <si>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</si>
  <si>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</si>
  <si>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</si>
  <si>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</si>
  <si>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</si>
  <si>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</si>
  <si>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</si>
  <si>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</si>
  <si>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</si>
  <si>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</si>
  <si>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</si>
  <si>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</si>
  <si>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</si>
  <si>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</si>
  <si>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</si>
  <si>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</si>
  <si>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</si>
  <si>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</si>
  <si>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</si>
  <si>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</si>
  <si>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</si>
  <si>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</si>
  <si>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</si>
  <si>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</si>
  <si>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</si>
  <si>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</si>
  <si>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</si>
  <si>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</si>
  <si>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</si>
  <si>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</si>
  <si>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</si>
  <si>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</si>
  <si>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</si>
  <si>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</si>
  <si>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</si>
  <si>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</si>
  <si>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</si>
  <si>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</si>
  <si>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</si>
  <si>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</si>
  <si>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</si>
  <si>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</si>
  <si>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</si>
  <si>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</si>
  <si>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</si>
  <si>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</si>
  <si>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</si>
  <si>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</si>
  <si>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</si>
  <si>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</si>
  <si>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</si>
  <si>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</si>
  <si>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</si>
  <si>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</si>
  <si>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</si>
  <si>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</si>
  <si>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</si>
  <si>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</si>
  <si>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</si>
  <si>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</si>
  <si>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</si>
  <si>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</si>
  <si>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</si>
  <si>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</si>
  <si>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</si>
  <si>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</si>
  <si>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</si>
  <si>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</si>
  <si>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</si>
  <si>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</si>
  <si>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</si>
  <si>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</si>
  <si>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</si>
  <si>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</si>
  <si>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</si>
  <si>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</si>
  <si>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</si>
  <si>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</si>
  <si>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</si>
  <si>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</si>
  <si>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</si>
  <si>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</si>
  <si>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</si>
  <si>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</si>
  <si>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</si>
  <si>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</si>
  <si>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</si>
  <si>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</si>
  <si>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</si>
  <si>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</si>
  <si>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</si>
  <si>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</si>
  <si>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</si>
  <si>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</si>
  <si>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</si>
  <si>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</si>
  <si>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</si>
  <si>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</si>
  <si>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</si>
  <si>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</si>
  <si>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</si>
  <si>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</si>
  <si>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</si>
  <si>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</si>
  <si>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</si>
  <si>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</si>
  <si>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</si>
  <si>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</si>
  <si>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</si>
  <si>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</si>
  <si>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</si>
  <si>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</si>
  <si>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</si>
  <si>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</si>
  <si>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</si>
  <si>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</si>
  <si>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</si>
  <si>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</si>
  <si>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</si>
  <si>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</si>
  <si>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</si>
  <si>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</si>
  <si>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</si>
  <si>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</si>
  <si>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</si>
  <si>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</si>
  <si>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</si>
  <si>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</si>
  <si>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</si>
  <si>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</si>
  <si>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</si>
  <si>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</si>
  <si>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</si>
  <si>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</si>
  <si>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</si>
  <si>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</si>
  <si>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</si>
  <si>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</si>
  <si>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</si>
  <si>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</si>
  <si>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</si>
  <si>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</si>
  <si>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</si>
  <si>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</si>
  <si>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</si>
  <si>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</si>
  <si>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</si>
  <si>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</si>
  <si>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</si>
  <si>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</si>
  <si>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</si>
  <si>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</si>
  <si>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</si>
  <si>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</si>
  <si>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</si>
  <si>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</si>
  <si>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</si>
  <si>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</si>
  <si>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</si>
  <si>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</si>
  <si>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</si>
  <si>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</si>
  <si>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</si>
  <si>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</si>
  <si>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</si>
  <si>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</si>
  <si>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</si>
  <si>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</si>
  <si>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</si>
  <si>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</si>
  <si>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</si>
  <si>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</si>
  <si>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</si>
  <si>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</si>
  <si>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</si>
  <si>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</si>
  <si>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</si>
  <si>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</si>
  <si>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</si>
  <si>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</si>
  <si>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</si>
  <si>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</si>
  <si>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</si>
  <si>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</si>
  <si>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</si>
  <si>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</si>
  <si>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</si>
  <si>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</si>
  <si>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</si>
  <si>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</si>
  <si>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</si>
  <si>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</si>
  <si>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</si>
  <si>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</si>
  <si>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</si>
  <si>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</si>
  <si>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</si>
  <si>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</si>
  <si>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</si>
  <si>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</si>
  <si>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</si>
  <si>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</si>
  <si>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</si>
  <si>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</si>
  <si>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</si>
  <si>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</si>
  <si>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</si>
  <si>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</si>
  <si>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</si>
  <si>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</si>
  <si>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</si>
  <si>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</si>
  <si>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</si>
  <si>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</si>
  <si>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</si>
  <si>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</si>
  <si>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</si>
  <si>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</si>
  <si>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</si>
  <si>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</si>
  <si>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</si>
  <si>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</si>
  <si>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</si>
  <si>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</si>
  <si>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</si>
  <si>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</si>
  <si>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</si>
  <si>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</si>
  <si>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</si>
  <si>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</si>
  <si>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</si>
  <si>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</si>
  <si>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</si>
  <si>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</si>
  <si>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</si>
  <si>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</si>
  <si>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</si>
  <si>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</si>
  <si>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</si>
  <si>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</si>
  <si>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</si>
  <si>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</si>
  <si>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</si>
  <si>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</si>
  <si>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</si>
  <si>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</si>
  <si>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</si>
  <si>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</si>
  <si>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</si>
  <si>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</si>
  <si>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</si>
  <si>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</si>
  <si>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</si>
  <si>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</si>
  <si>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</si>
  <si>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</si>
  <si>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</si>
  <si>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</si>
  <si>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</si>
  <si>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</si>
  <si>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</si>
  <si>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</si>
  <si>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</si>
  <si>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</si>
  <si>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</si>
  <si>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</si>
  <si>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</si>
  <si>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</si>
  <si>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</si>
  <si>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</si>
  <si>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</si>
  <si>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</si>
  <si>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</si>
  <si>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</si>
  <si>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</si>
  <si>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</si>
  <si>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</si>
  <si>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</si>
  <si>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</si>
  <si>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</si>
  <si>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</si>
  <si>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</si>
  <si>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</si>
  <si>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</si>
  <si>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</si>
  <si>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</si>
  <si>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</si>
  <si>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</si>
  <si>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</si>
  <si>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</si>
  <si>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</si>
  <si>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</si>
  <si>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</si>
  <si>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</si>
  <si>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</si>
  <si>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</si>
  <si>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</si>
  <si>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</si>
  <si>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</si>
  <si>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</si>
  <si>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</si>
  <si>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</si>
  <si>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</si>
  <si>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</si>
  <si>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</si>
  <si>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</si>
  <si>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</si>
  <si>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</si>
  <si>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</si>
  <si>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</si>
  <si>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</si>
  <si>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</si>
  <si>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</si>
  <si>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</si>
  <si>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</si>
  <si>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</si>
  <si>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</si>
  <si>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</si>
  <si>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</si>
  <si>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</si>
  <si>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</si>
  <si>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</si>
  <si>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</si>
  <si>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</si>
  <si>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</si>
  <si>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</si>
  <si>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</si>
  <si>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</si>
  <si>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</si>
  <si>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</si>
  <si>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</si>
  <si>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</si>
  <si>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</si>
  <si>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</si>
  <si>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</si>
  <si>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</si>
  <si>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</si>
  <si>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</si>
  <si>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</si>
  <si>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</si>
  <si>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</si>
  <si>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</si>
  <si>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</si>
  <si>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</si>
  <si>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</si>
  <si>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</si>
  <si>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</si>
  <si>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</si>
  <si>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</si>
  <si>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</si>
  <si>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</si>
  <si>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</si>
  <si>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</si>
  <si>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</si>
  <si>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</si>
  <si>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</si>
  <si>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</si>
  <si>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</si>
  <si>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</si>
  <si>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</si>
  <si>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</si>
  <si>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</si>
  <si>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</si>
  <si>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</si>
  <si>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</si>
  <si>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</si>
  <si>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</si>
  <si>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</si>
  <si>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</si>
  <si>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</si>
  <si>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</si>
  <si>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</si>
  <si>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</si>
  <si>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</si>
  <si>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</si>
  <si>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</si>
  <si>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</si>
  <si>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</si>
  <si>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</si>
  <si>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</si>
  <si>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</si>
  <si>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</si>
  <si>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</si>
  <si>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</si>
  <si>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</si>
  <si>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</si>
  <si>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</si>
  <si>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</si>
  <si>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</si>
  <si>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</si>
  <si>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</si>
  <si>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</si>
  <si>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</si>
  <si>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</si>
  <si>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</si>
  <si>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</si>
  <si>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</si>
  <si>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</si>
  <si>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</si>
  <si>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</si>
  <si>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</si>
  <si>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</si>
  <si>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</si>
  <si>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</si>
  <si>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</si>
  <si>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</si>
  <si>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</si>
  <si>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</si>
  <si>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</si>
  <si>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</si>
  <si>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</si>
  <si>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</si>
  <si>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</si>
  <si>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</si>
  <si>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</si>
  <si>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</si>
  <si>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</si>
  <si>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</si>
  <si>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</si>
  <si>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</si>
  <si>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</si>
  <si>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</si>
  <si>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</si>
  <si>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</si>
  <si>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</si>
  <si>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</si>
  <si>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</si>
  <si>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</si>
  <si>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</si>
  <si>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</si>
  <si>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</si>
  <si>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</si>
  <si>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</si>
  <si>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</si>
  <si>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</si>
  <si>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</si>
  <si>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</si>
  <si>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</si>
  <si>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</si>
  <si>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</si>
  <si>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</si>
  <si>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</si>
  <si>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</si>
  <si>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</si>
  <si>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</si>
  <si>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</si>
  <si>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</si>
  <si>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</si>
  <si>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</si>
  <si>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</si>
  <si>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</si>
  <si>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</si>
  <si>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</si>
  <si>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</si>
  <si>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</si>
  <si>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</si>
  <si>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</si>
  <si>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</si>
  <si>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</si>
  <si>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</si>
  <si>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</si>
  <si>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</si>
  <si>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</si>
  <si>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</si>
  <si>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</si>
  <si>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</si>
  <si>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</si>
  <si>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</si>
  <si>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</si>
  <si>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</si>
  <si>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</si>
  <si>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</si>
  <si>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</si>
  <si>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</si>
  <si>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</si>
  <si>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</si>
  <si>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</si>
  <si>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</si>
  <si>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</si>
  <si>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</si>
  <si>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</si>
  <si>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</si>
  <si>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</si>
  <si>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</si>
  <si>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</si>
  <si>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</si>
  <si>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</si>
  <si>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</si>
  <si>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</si>
  <si>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</si>
  <si>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</si>
  <si>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</si>
  <si>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</si>
  <si>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</si>
  <si>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</si>
  <si>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</si>
  <si>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</si>
  <si>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</si>
  <si>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</si>
  <si>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</si>
  <si>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</si>
  <si>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</si>
  <si>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</si>
  <si>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</si>
  <si>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</si>
  <si>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</si>
  <si>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</si>
  <si>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</si>
  <si>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</si>
  <si>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</si>
  <si>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</si>
  <si>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</si>
  <si>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</si>
  <si>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</si>
  <si>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</si>
  <si>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</si>
  <si>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</si>
  <si>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</si>
  <si>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</si>
  <si>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</si>
  <si>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</si>
  <si>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</si>
  <si>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</si>
  <si>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</si>
  <si>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</si>
  <si>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</si>
  <si>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</si>
  <si>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</si>
  <si>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</si>
  <si>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</si>
  <si>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</si>
  <si>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</si>
  <si>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</si>
  <si>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</si>
  <si>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</si>
  <si>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</si>
  <si>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</si>
  <si>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</si>
  <si>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</si>
  <si>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</si>
  <si>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</si>
  <si>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</si>
  <si>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</si>
  <si>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</si>
  <si>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</si>
  <si>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</si>
  <si>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</si>
  <si>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</si>
  <si>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</si>
  <si>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</si>
  <si>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</si>
  <si>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</si>
  <si>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</si>
  <si>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</si>
  <si>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</si>
  <si>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</si>
  <si>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</si>
  <si>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</si>
  <si>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</si>
  <si>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</si>
  <si>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</si>
  <si>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</si>
  <si>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</si>
  <si>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</si>
  <si>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</si>
  <si>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</si>
  <si>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</si>
  <si>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</si>
  <si>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</si>
  <si>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</si>
  <si>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</si>
  <si>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</si>
  <si>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</si>
  <si>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</si>
  <si>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</si>
  <si>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</si>
  <si>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</si>
  <si>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</si>
  <si>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</si>
  <si>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</si>
  <si>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</si>
  <si>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</si>
  <si>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</si>
  <si>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</si>
  <si>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</si>
  <si>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</si>
  <si>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</si>
  <si>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</si>
  <si>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</si>
  <si>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</si>
  <si>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</si>
  <si>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</si>
  <si>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</si>
  <si>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</si>
  <si>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</si>
  <si>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</si>
  <si>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</si>
  <si>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</si>
  <si>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</si>
  <si>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</si>
  <si>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</si>
  <si>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</si>
  <si>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</si>
  <si>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</si>
  <si>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</si>
  <si>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</si>
  <si>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</si>
  <si>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</si>
  <si>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</si>
  <si>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</si>
  <si>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</si>
  <si>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</si>
  <si>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</si>
  <si>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</si>
  <si>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</si>
  <si>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</si>
  <si>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</si>
  <si>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</si>
  <si>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</si>
  <si>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</si>
  <si>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</si>
  <si>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</si>
  <si>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</si>
  <si>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</si>
  <si>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</si>
  <si>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</si>
  <si>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</si>
  <si>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</si>
  <si>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</si>
  <si>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</si>
  <si>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</si>
  <si>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</si>
  <si>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</si>
  <si>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</si>
  <si>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</si>
  <si>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</si>
  <si>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</si>
  <si>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</si>
  <si>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</si>
  <si>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</si>
  <si>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</si>
  <si>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</si>
  <si>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</si>
  <si>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</si>
  <si>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</si>
  <si>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</si>
  <si>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</si>
  <si>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</si>
  <si>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</si>
  <si>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</si>
  <si>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</si>
  <si>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</si>
  <si>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</si>
  <si>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</si>
  <si>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</si>
  <si>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</si>
  <si>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</si>
  <si>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</si>
  <si>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</si>
  <si>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</si>
  <si>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</si>
  <si>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</si>
  <si>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</si>
  <si>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</si>
  <si>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</si>
  <si>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</si>
  <si>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</si>
  <si>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</si>
  <si>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</si>
  <si>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</si>
  <si>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</si>
  <si>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</si>
  <si>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</si>
  <si>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</si>
  <si>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</si>
  <si>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</si>
  <si>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</si>
  <si>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</si>
  <si>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</si>
  <si>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</si>
  <si>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</si>
  <si>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</si>
  <si>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</si>
  <si>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</si>
  <si>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</si>
  <si>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</si>
  <si>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</si>
  <si>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</si>
  <si>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</si>
  <si>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</si>
  <si>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</si>
  <si>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</si>
  <si>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</si>
  <si>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</si>
  <si>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</si>
  <si>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</si>
  <si>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</si>
  <si>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</si>
  <si>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</si>
  <si>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</si>
  <si>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</si>
  <si>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</si>
  <si>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</si>
  <si>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</si>
  <si>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</si>
  <si>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</si>
  <si>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</si>
  <si>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</si>
  <si>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</si>
  <si>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</si>
  <si>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</si>
  <si>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</si>
  <si>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</si>
  <si>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</si>
  <si>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</si>
  <si>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</si>
  <si>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</si>
  <si>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</si>
  <si>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</si>
  <si>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</si>
  <si>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</si>
  <si>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</si>
  <si>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</si>
  <si>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</si>
  <si>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</si>
  <si>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</si>
  <si>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</si>
  <si>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</si>
  <si>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</si>
  <si>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</si>
  <si>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</si>
  <si>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</si>
  <si>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</si>
  <si>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</si>
  <si>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</si>
  <si>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</si>
  <si>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</si>
  <si>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</si>
  <si>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</si>
  <si>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</si>
  <si>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</si>
  <si>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</si>
  <si>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</si>
  <si>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</si>
  <si>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</si>
  <si>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</si>
  <si>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</si>
  <si>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</si>
  <si>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</si>
  <si>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</si>
  <si>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</si>
  <si>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</si>
  <si>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</si>
  <si>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</si>
  <si>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</si>
  <si>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</si>
  <si>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</si>
  <si>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</si>
  <si>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</si>
  <si>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</si>
  <si>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</si>
  <si>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</si>
  <si>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</si>
  <si>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</si>
  <si>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</si>
  <si>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</si>
  <si>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</si>
  <si>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</si>
  <si>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</si>
  <si>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</si>
  <si>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</si>
  <si>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</si>
  <si>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</si>
  <si>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</si>
  <si>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</si>
  <si>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</si>
  <si>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</si>
  <si>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</si>
  <si>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</si>
  <si>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</si>
  <si>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</si>
  <si>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</si>
  <si>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</si>
  <si>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</si>
  <si>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</si>
  <si>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</si>
  <si>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</si>
  <si>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</si>
  <si>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</si>
  <si>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</si>
  <si>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</si>
  <si>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</si>
  <si>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</si>
  <si>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</si>
  <si>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</si>
  <si>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</si>
  <si>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</si>
  <si>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</si>
  <si>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</si>
  <si>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</si>
  <si>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</si>
  <si>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</si>
  <si>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</si>
  <si>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</si>
  <si>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</si>
  <si>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</si>
  <si>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</si>
  <si>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</si>
  <si>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</si>
  <si>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</si>
  <si>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</si>
  <si>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</si>
  <si>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</si>
  <si>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</si>
  <si>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</si>
  <si>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</si>
  <si>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</si>
  <si>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</si>
  <si>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</si>
  <si>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</si>
  <si>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</si>
  <si>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</si>
  <si>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</si>
  <si>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</si>
  <si>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</si>
  <si>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</si>
  <si>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</si>
  <si>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</si>
  <si>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</si>
  <si>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</si>
  <si>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</si>
  <si>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</si>
  <si>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</si>
  <si>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</si>
  <si>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</si>
  <si>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</si>
  <si>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</si>
  <si>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</si>
  <si>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</si>
  <si>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</si>
  <si>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</si>
  <si>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</si>
  <si>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</si>
  <si>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</si>
  <si>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</si>
  <si>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</si>
  <si>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</si>
  <si>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</si>
  <si>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</si>
  <si>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</si>
  <si>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</si>
  <si>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</si>
  <si>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</si>
  <si>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</si>
  <si>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</si>
  <si>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</si>
  <si>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</si>
  <si>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</si>
  <si>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</si>
  <si>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</si>
  <si>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</si>
  <si>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</si>
  <si>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</si>
  <si>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</si>
  <si>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</si>
  <si>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</si>
  <si>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</si>
  <si>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</si>
  <si>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</si>
  <si>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</si>
  <si>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</si>
  <si>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</si>
  <si>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</si>
  <si>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</si>
  <si>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</si>
  <si>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</si>
  <si>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</si>
  <si>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</si>
  <si>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</si>
  <si>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</si>
  <si>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</si>
  <si>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</si>
  <si>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</si>
  <si>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</si>
  <si>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</si>
  <si>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</si>
  <si>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</si>
  <si>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</si>
  <si>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</si>
  <si>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</si>
  <si>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</si>
  <si>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</si>
  <si>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</si>
  <si>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</si>
  <si>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</si>
  <si>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</si>
  <si>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</si>
  <si>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</si>
  <si>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</si>
  <si>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</si>
  <si>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</si>
  <si>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</si>
  <si>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</si>
  <si>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</si>
  <si>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</si>
  <si>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</si>
  <si>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</si>
  <si>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</si>
  <si>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</si>
  <si>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</si>
  <si>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</si>
  <si>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</si>
  <si>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</si>
  <si>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</si>
  <si>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</si>
  <si>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</si>
  <si>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</si>
  <si>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</si>
  <si>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</si>
  <si>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</si>
  <si>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</si>
  <si>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</si>
  <si>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</si>
  <si>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</si>
  <si>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</si>
  <si>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</si>
  <si>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</si>
  <si>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</si>
  <si>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</si>
  <si>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</si>
  <si>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</si>
  <si>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</si>
  <si>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</si>
  <si>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</si>
  <si>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</si>
  <si>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</si>
  <si>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</si>
  <si>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</si>
  <si>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</si>
  <si>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</si>
  <si>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</si>
  <si>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</si>
  <si>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</si>
  <si>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</si>
  <si>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</si>
  <si>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</si>
  <si>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</si>
  <si>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</si>
  <si>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</si>
  <si>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</si>
  <si>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</si>
  <si>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</si>
  <si>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</si>
  <si>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</si>
  <si>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</si>
  <si>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</si>
  <si>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</si>
  <si>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</si>
  <si>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</si>
  <si>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</si>
  <si>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</si>
  <si>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</si>
  <si>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</si>
  <si>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</si>
  <si>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</si>
  <si>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</si>
  <si>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</si>
  <si>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</si>
  <si>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</si>
  <si>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</si>
  <si>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</si>
  <si>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</si>
  <si>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</si>
  <si>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</si>
  <si>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</si>
  <si>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</si>
  <si>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</si>
  <si>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</si>
  <si>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</si>
  <si>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</si>
  <si>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</si>
  <si>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</si>
  <si>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</si>
  <si>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</si>
  <si>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</si>
  <si>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</si>
  <si>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</si>
  <si>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</si>
  <si>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</si>
  <si>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</si>
  <si>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</si>
  <si>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</si>
  <si>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</si>
  <si>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</si>
  <si>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</si>
  <si>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</si>
  <si>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</si>
  <si>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</si>
  <si>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</si>
  <si>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</si>
  <si>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</si>
  <si>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</si>
  <si>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</si>
  <si>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</si>
  <si>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</si>
  <si>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</si>
  <si>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</si>
  <si>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</si>
  <si>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</si>
  <si>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</si>
  <si>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</si>
  <si>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</si>
  <si>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</si>
  <si>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</si>
  <si>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</si>
  <si>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</si>
  <si>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</si>
  <si>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</si>
  <si>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</si>
  <si>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</si>
  <si>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</si>
  <si>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</si>
  <si>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</si>
  <si>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</si>
  <si>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</si>
  <si>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</si>
  <si>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</si>
  <si>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</si>
  <si>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</si>
  <si>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</si>
  <si>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</si>
  <si>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</si>
  <si>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</si>
  <si>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</si>
  <si>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</si>
  <si>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</si>
  <si>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</si>
  <si>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</si>
  <si>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</si>
  <si>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</si>
  <si>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</si>
  <si>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</si>
  <si>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</si>
  <si>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</si>
  <si>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</si>
  <si>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</si>
  <si>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</si>
  <si>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</si>
  <si>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</si>
  <si>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</si>
  <si>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</si>
  <si>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</si>
  <si>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</si>
  <si>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</si>
  <si>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</si>
  <si>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</si>
  <si>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</si>
  <si>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</si>
  <si>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</si>
  <si>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</si>
  <si>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</si>
  <si>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</si>
  <si>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</si>
  <si>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</si>
  <si>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</si>
  <si>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</si>
  <si>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</si>
  <si>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</si>
  <si>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</si>
  <si>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</si>
  <si>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</si>
  <si>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</si>
  <si>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</si>
  <si>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</si>
  <si>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</si>
  <si>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</si>
  <si>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</si>
  <si>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</si>
  <si>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</si>
  <si>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</si>
  <si>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</si>
  <si>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</si>
  <si>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</si>
  <si>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</si>
  <si>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</si>
  <si>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</si>
  <si>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</si>
  <si>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</si>
  <si>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</si>
  <si>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</si>
  <si>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</si>
  <si>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</si>
  <si>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</si>
  <si>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</si>
  <si>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</si>
  <si>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</si>
  <si>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</si>
  <si>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</si>
  <si>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</si>
  <si>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</si>
  <si>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</si>
  <si>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</si>
  <si>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</si>
  <si>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</si>
  <si>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</si>
  <si>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</si>
  <si>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</si>
  <si>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</si>
  <si>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</si>
  <si>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</si>
  <si>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</si>
  <si>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</si>
  <si>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</si>
  <si>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</si>
  <si>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</si>
  <si>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</si>
  <si>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</si>
  <si>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</si>
  <si>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</si>
  <si>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</si>
  <si>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</si>
  <si>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</si>
  <si>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</si>
  <si>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</si>
  <si>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</si>
  <si>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</si>
  <si>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</si>
  <si>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</si>
  <si>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</si>
  <si>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</si>
  <si>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</si>
  <si>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</si>
  <si>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</si>
  <si>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</si>
  <si>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</si>
  <si>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</si>
  <si>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</si>
  <si>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</si>
  <si>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</si>
  <si>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</si>
  <si>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</si>
  <si>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</si>
  <si>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</si>
  <si>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</si>
  <si>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</si>
  <si>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</si>
  <si>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</si>
  <si>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</si>
  <si>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</si>
  <si>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</si>
  <si>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</si>
  <si>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</si>
  <si>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</si>
  <si>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</si>
  <si>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</si>
  <si>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</si>
  <si>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</si>
  <si>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</si>
  <si>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</si>
  <si>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</si>
  <si>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</si>
  <si>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</si>
  <si>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</si>
  <si>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</si>
  <si>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</si>
  <si>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</si>
  <si>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</si>
  <si>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</si>
  <si>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</si>
  <si>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</si>
  <si>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</si>
  <si>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</si>
  <si>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</si>
  <si>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</si>
  <si>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</si>
  <si>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</si>
  <si>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</si>
  <si>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</si>
  <si>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</si>
  <si>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</si>
  <si>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</si>
  <si>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</si>
  <si>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</si>
  <si>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</si>
  <si>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</si>
  <si>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</si>
  <si>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</si>
  <si>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</si>
  <si>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</si>
  <si>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</si>
  <si>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</si>
  <si>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</si>
  <si>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</si>
  <si>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</si>
  <si>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</si>
  <si>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</si>
  <si>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</si>
  <si>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</si>
  <si>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</si>
  <si>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</si>
  <si>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</si>
  <si>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</si>
  <si>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</si>
  <si>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</si>
  <si>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</si>
  <si>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</si>
  <si>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</si>
  <si>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</si>
  <si>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</si>
  <si>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</si>
  <si>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</si>
  <si>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</si>
  <si>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</si>
  <si>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</si>
  <si>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</si>
  <si>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</si>
  <si>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</si>
  <si>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</si>
  <si>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</si>
  <si>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</si>
  <si>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</si>
  <si>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</si>
  <si>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</si>
  <si>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</si>
  <si>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</si>
  <si>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</si>
  <si>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</si>
  <si>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</si>
  <si>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</si>
  <si>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</si>
  <si>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</si>
  <si>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</si>
  <si>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</si>
  <si>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</si>
  <si>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</si>
  <si>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</si>
  <si>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</si>
  <si>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</si>
  <si>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</si>
  <si>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</si>
  <si>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</si>
  <si>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</si>
  <si>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</si>
  <si>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</si>
  <si>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</si>
  <si>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</si>
  <si>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</si>
  <si>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</si>
  <si>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</si>
  <si>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</si>
  <si>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</si>
  <si>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</si>
  <si>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</si>
  <si>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</si>
  <si>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</si>
  <si>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</si>
  <si>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</si>
  <si>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</si>
  <si>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</si>
  <si>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</si>
  <si>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</si>
  <si>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</si>
  <si>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</si>
  <si>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</si>
  <si>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</si>
  <si>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</si>
  <si>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</si>
  <si>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</si>
  <si>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</si>
  <si>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</si>
  <si>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</si>
  <si>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</si>
  <si>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</si>
  <si>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</si>
  <si>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</si>
  <si>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</si>
  <si>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</si>
  <si>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</si>
  <si>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</si>
  <si>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</si>
  <si>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</si>
  <si>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</si>
  <si>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</si>
  <si>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</si>
  <si>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</si>
  <si>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</si>
  <si>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</si>
  <si>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</si>
  <si>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</si>
  <si>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</si>
  <si>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</si>
  <si>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</si>
  <si>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</si>
  <si>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</si>
  <si>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</si>
  <si>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</si>
  <si>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</si>
  <si>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</si>
  <si>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</si>
  <si>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</si>
  <si>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</si>
  <si>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</si>
  <si>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</si>
  <si>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</si>
  <si>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</si>
  <si>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</si>
  <si>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</si>
  <si>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</si>
  <si>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</si>
  <si>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</si>
  <si>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</si>
  <si>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</si>
  <si>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</si>
  <si>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</si>
  <si>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</si>
  <si>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</si>
  <si>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</si>
  <si>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</si>
  <si>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</si>
  <si>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</si>
  <si>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</si>
  <si>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</si>
  <si>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</si>
  <si>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</si>
  <si>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</si>
  <si>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</si>
  <si>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</si>
  <si>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</si>
  <si>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</si>
  <si>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</si>
  <si>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</si>
  <si>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</si>
  <si>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</si>
  <si>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</si>
  <si>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</si>
  <si>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</si>
  <si>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</si>
  <si>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</si>
  <si>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</si>
  <si>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</si>
  <si>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</si>
  <si>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</si>
  <si>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</si>
  <si>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</si>
  <si>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</si>
  <si>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</si>
  <si>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</si>
  <si>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</si>
  <si>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</si>
  <si>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</si>
  <si>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</si>
  <si>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</si>
  <si>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</si>
  <si>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</si>
  <si>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</si>
  <si>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</si>
  <si>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</si>
  <si>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</si>
  <si>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</si>
  <si>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</si>
  <si>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</si>
  <si>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</si>
  <si>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</si>
  <si>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</si>
  <si>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</si>
  <si>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</si>
  <si>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</si>
  <si>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</si>
  <si>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</si>
  <si>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</si>
  <si>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</si>
  <si>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</si>
  <si>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</si>
  <si>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</si>
  <si>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</si>
  <si>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</si>
  <si>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</si>
  <si>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</si>
  <si>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</si>
  <si>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</si>
  <si>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</si>
  <si>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</si>
  <si>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</si>
  <si>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</si>
  <si>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</si>
  <si>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</si>
  <si>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</si>
  <si>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</si>
  <si>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</si>
  <si>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</si>
  <si>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</si>
  <si>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</si>
  <si>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</si>
  <si>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</si>
  <si>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</si>
  <si>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</si>
  <si>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</si>
  <si>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</si>
  <si>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</si>
  <si>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</si>
  <si>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</si>
  <si>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</si>
  <si>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</si>
  <si>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</si>
  <si>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</si>
  <si>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</si>
  <si>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</si>
  <si>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</si>
  <si>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</si>
  <si>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</si>
  <si>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</si>
  <si>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</si>
  <si>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</si>
  <si>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</si>
  <si>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</si>
  <si>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</si>
  <si>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</si>
  <si>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</si>
  <si>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</si>
  <si>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</si>
  <si>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</si>
  <si>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</si>
  <si>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</si>
  <si>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</si>
  <si>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</si>
  <si>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</si>
  <si>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</si>
  <si>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</si>
  <si>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</si>
  <si>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</si>
  <si>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</si>
  <si>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</si>
  <si>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</si>
  <si>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</si>
  <si>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</si>
  <si>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</si>
  <si>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</si>
  <si>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</si>
  <si>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</si>
  <si>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</si>
  <si>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</si>
  <si>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</si>
  <si>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</si>
  <si>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</si>
  <si>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</si>
  <si>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</si>
  <si>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</si>
  <si>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</si>
  <si>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</si>
  <si>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</si>
  <si>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</si>
  <si>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</si>
  <si>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</si>
  <si>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</si>
  <si>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</si>
  <si>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</si>
  <si>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</si>
  <si>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</si>
  <si>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</si>
  <si>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</si>
  <si>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</si>
  <si>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</si>
  <si>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</si>
  <si>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</si>
  <si>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</si>
  <si>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</si>
  <si>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</si>
  <si>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</si>
  <si>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</si>
  <si>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</si>
  <si>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</si>
  <si>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</si>
  <si>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</si>
  <si>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</si>
  <si>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</si>
  <si>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</si>
  <si>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</si>
  <si>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</si>
  <si>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</si>
  <si>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</si>
  <si>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</si>
  <si>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</si>
  <si>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</si>
  <si>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</si>
  <si>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</si>
  <si>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</si>
  <si>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</si>
  <si>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</si>
  <si>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</si>
  <si>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</si>
  <si>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</si>
  <si>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</si>
  <si>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</si>
  <si>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</si>
  <si>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</si>
  <si>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</si>
  <si>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</si>
  <si>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</si>
  <si>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</si>
  <si>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</si>
  <si>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</si>
  <si>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</si>
  <si>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</si>
  <si>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</si>
  <si>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</si>
  <si>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</si>
  <si>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</si>
  <si>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</si>
  <si>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</si>
  <si>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</si>
  <si>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</si>
  <si>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</si>
  <si>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</si>
  <si>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</si>
  <si>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</si>
  <si>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</si>
  <si>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</si>
  <si>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</si>
  <si>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</si>
  <si>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</si>
  <si>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</si>
  <si>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</si>
  <si>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</si>
  <si>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</si>
  <si>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</si>
  <si>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</si>
  <si>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</si>
  <si>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</si>
  <si>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</si>
  <si>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</si>
  <si>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</si>
  <si>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</si>
  <si>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</si>
  <si>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</si>
  <si>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</si>
  <si>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</si>
  <si>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</si>
  <si>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</si>
  <si>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</si>
  <si>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</si>
  <si>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</si>
  <si>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</si>
  <si>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</si>
  <si>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</si>
  <si>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</si>
  <si>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</si>
  <si>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</si>
  <si>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</si>
  <si>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</si>
  <si>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</si>
  <si>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</si>
  <si>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</si>
  <si>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</si>
  <si>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</si>
  <si>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</si>
  <si>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</si>
  <si>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</si>
  <si>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</si>
  <si>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</si>
  <si>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</si>
  <si>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</si>
  <si>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</si>
  <si>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</si>
  <si>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</si>
  <si>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</si>
  <si>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</si>
  <si>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</si>
  <si>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</si>
  <si>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</si>
  <si>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</si>
  <si>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</si>
  <si>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</si>
  <si>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</si>
  <si>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</si>
  <si>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</si>
  <si>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</si>
  <si>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</si>
  <si>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</si>
  <si>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</si>
  <si>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</si>
  <si>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</si>
  <si>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</si>
  <si>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</si>
  <si>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</si>
  <si>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</si>
  <si>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</si>
  <si>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</si>
  <si>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</si>
  <si>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</si>
  <si>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</si>
  <si>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</si>
  <si>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</si>
  <si>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</si>
  <si>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</si>
  <si>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</si>
  <si>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</si>
  <si>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</si>
  <si>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</si>
  <si>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</si>
  <si>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</si>
  <si>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</si>
  <si>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</si>
  <si>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</si>
  <si>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</si>
  <si>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</si>
  <si>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</si>
  <si>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</si>
  <si>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</si>
  <si>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</si>
  <si>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</si>
  <si>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</si>
  <si>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</si>
  <si>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</si>
  <si>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</si>
  <si>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</si>
  <si>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</si>
  <si>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</si>
  <si>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</si>
  <si>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</si>
  <si>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</si>
  <si>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</si>
  <si>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</si>
  <si>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</si>
  <si>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</si>
  <si>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</si>
  <si>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</si>
  <si>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</si>
  <si>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</si>
  <si>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</si>
  <si>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</si>
  <si>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</si>
  <si>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</si>
  <si>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</si>
  <si>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</si>
  <si>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</si>
  <si>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</si>
  <si>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</si>
  <si>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</si>
  <si>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</si>
  <si>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</si>
  <si>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</si>
  <si>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</si>
  <si>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</si>
  <si>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</si>
  <si>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</si>
  <si>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</si>
  <si>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</si>
  <si>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</si>
  <si>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</si>
  <si>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</si>
  <si>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</si>
  <si>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</si>
  <si>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</si>
  <si>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</si>
  <si>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</si>
  <si>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</si>
  <si>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</si>
  <si>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</si>
  <si>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</si>
  <si>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</si>
  <si>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</si>
  <si>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</si>
  <si>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</si>
  <si>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</si>
  <si>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</si>
  <si>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</si>
  <si>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</si>
  <si>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</si>
  <si>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</si>
  <si>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</si>
  <si>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</si>
  <si>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</si>
  <si>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</si>
  <si>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</si>
  <si>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</si>
  <si>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</si>
  <si>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</si>
  <si>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</si>
  <si>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</si>
  <si>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</si>
  <si>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</si>
  <si>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</si>
  <si>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</si>
  <si>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</si>
  <si>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</si>
  <si>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</si>
  <si>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</si>
  <si>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</si>
  <si>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</si>
  <si>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</si>
  <si>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</si>
  <si>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</si>
  <si>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</si>
  <si>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</si>
  <si>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</si>
  <si>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</si>
  <si>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</si>
  <si>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</si>
  <si>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</si>
  <si>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</si>
  <si>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</si>
  <si>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</si>
  <si>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</si>
  <si>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</si>
  <si>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</si>
  <si>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</si>
  <si>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</si>
  <si>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</si>
  <si>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</si>
  <si>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</si>
  <si>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</si>
  <si>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</si>
  <si>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</si>
  <si>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</si>
  <si>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</si>
  <si>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</si>
  <si>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</si>
  <si>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</si>
  <si>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</si>
  <si>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</si>
  <si>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</si>
  <si>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</si>
  <si>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</si>
  <si>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</si>
  <si>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</si>
  <si>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</si>
  <si>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</si>
  <si>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</si>
  <si>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</si>
  <si>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</si>
  <si>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</si>
  <si>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</si>
  <si>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</si>
  <si>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</si>
  <si>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</si>
  <si>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</si>
  <si>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</si>
  <si>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</si>
  <si>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</si>
  <si>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</si>
  <si>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</si>
  <si>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</si>
  <si>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</si>
  <si>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</si>
  <si>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</si>
  <si>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</si>
  <si>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</si>
  <si>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</si>
  <si>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</si>
  <si>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</si>
  <si>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</si>
  <si>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</si>
  <si>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</si>
  <si>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</si>
  <si>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</si>
  <si>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</si>
  <si>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</si>
  <si>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</si>
  <si>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</si>
  <si>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</si>
  <si>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</si>
  <si>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</si>
  <si>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</si>
  <si>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</si>
  <si>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</si>
  <si>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</si>
  <si>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</si>
  <si>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</si>
  <si>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</si>
  <si>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</si>
  <si>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</si>
  <si>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</si>
  <si>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</si>
  <si>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</si>
  <si>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</si>
  <si>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</si>
  <si>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</si>
  <si>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</si>
  <si>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</si>
  <si>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</si>
  <si>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</si>
  <si>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</si>
  <si>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</si>
  <si>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</si>
  <si>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</si>
  <si>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</si>
  <si>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</si>
  <si>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</si>
  <si>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</si>
  <si>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</si>
  <si>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</si>
  <si>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</si>
  <si>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</si>
  <si>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</si>
  <si>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</si>
  <si>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</si>
  <si>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</si>
  <si>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</si>
  <si>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</si>
  <si>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</si>
  <si>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</si>
  <si>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</si>
  <si>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</si>
  <si>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</si>
  <si>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</si>
  <si>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</si>
  <si>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</si>
  <si>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</si>
  <si>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</si>
  <si>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</si>
  <si>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</si>
  <si>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</si>
  <si>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</si>
  <si>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</si>
  <si>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</si>
  <si>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</si>
  <si>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</si>
  <si>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</si>
  <si>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</si>
  <si>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</si>
  <si>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</si>
  <si>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</si>
  <si>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</si>
  <si>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</si>
  <si>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</si>
  <si>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</si>
  <si>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</si>
  <si>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</si>
  <si>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</si>
  <si>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</si>
  <si>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</si>
  <si>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</si>
  <si>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</si>
  <si>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</si>
  <si>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</si>
  <si>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</si>
  <si>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</si>
  <si>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</si>
  <si>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</si>
  <si>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</si>
  <si>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</si>
  <si>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</si>
  <si>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</si>
  <si>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</si>
  <si>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</si>
  <si>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</si>
  <si>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</si>
  <si>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</si>
  <si>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</si>
  <si>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</si>
  <si>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</si>
  <si>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</si>
  <si>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</si>
  <si>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</si>
  <si>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</si>
  <si>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</si>
  <si>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</si>
  <si>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</si>
  <si>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</si>
  <si>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</si>
  <si>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</si>
  <si>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</si>
  <si>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</si>
  <si>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</si>
  <si>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</si>
  <si>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</si>
  <si>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</si>
  <si>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</si>
  <si>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</si>
  <si>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</si>
  <si>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</si>
  <si>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</si>
  <si>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</si>
  <si>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</si>
  <si>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</si>
  <si>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</si>
  <si>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</si>
  <si>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</si>
  <si>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</si>
  <si>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</si>
  <si>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</si>
  <si>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</si>
  <si>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</si>
  <si>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</si>
  <si>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</si>
  <si>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</si>
  <si>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</si>
  <si>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</si>
  <si>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</si>
  <si>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</si>
  <si>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</si>
  <si>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</si>
  <si>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</si>
  <si>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</si>
  <si>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</si>
  <si>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</si>
  <si>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</si>
  <si>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</si>
  <si>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</si>
  <si>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</si>
  <si>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</si>
  <si>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</si>
  <si>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</si>
  <si>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</si>
  <si>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</si>
  <si>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</si>
  <si>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</si>
  <si>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</si>
  <si>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</si>
  <si>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</si>
  <si>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</si>
  <si>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</si>
  <si>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</si>
  <si>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</si>
  <si>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</si>
  <si>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</si>
  <si>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</si>
  <si>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</si>
  <si>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</si>
  <si>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</si>
  <si>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</si>
  <si>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</si>
  <si>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</si>
  <si>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</si>
  <si>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</si>
  <si>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</si>
  <si>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</si>
  <si>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</si>
  <si>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</si>
  <si>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</si>
  <si>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</si>
  <si>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</si>
  <si>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</si>
  <si>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</si>
  <si>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</si>
  <si>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</si>
  <si>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</si>
  <si>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</si>
  <si>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</si>
  <si>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</si>
  <si>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</si>
  <si>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</si>
  <si>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</si>
  <si>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</si>
  <si>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</si>
  <si>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</si>
  <si>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</si>
  <si>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</si>
  <si>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</si>
  <si>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</si>
  <si>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</si>
  <si>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</si>
  <si>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</si>
  <si>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</si>
  <si>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</si>
  <si>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</si>
  <si>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</si>
  <si>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</si>
  <si>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</si>
  <si>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</si>
  <si>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</si>
  <si>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</si>
  <si>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</si>
  <si>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</si>
  <si>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</si>
  <si>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</si>
  <si>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</si>
  <si>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</si>
  <si>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</si>
  <si>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</si>
  <si>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</si>
  <si>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</si>
  <si>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</si>
  <si>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</si>
  <si>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</si>
  <si>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</si>
  <si>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</si>
  <si>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</si>
  <si>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</si>
  <si>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</si>
  <si>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</si>
  <si>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</si>
  <si>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</si>
  <si>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</si>
  <si>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</si>
  <si>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</si>
  <si>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</si>
  <si>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</si>
  <si>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</si>
  <si>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</si>
  <si>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</si>
  <si>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</si>
  <si>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</si>
  <si>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</si>
  <si>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</si>
  <si>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</si>
  <si>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</si>
  <si>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</si>
  <si>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</si>
  <si>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</si>
  <si>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</si>
  <si>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</si>
  <si>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</si>
  <si>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</si>
  <si>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</si>
  <si>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</si>
  <si>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</si>
  <si>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</si>
  <si>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</si>
  <si>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</si>
  <si>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</si>
  <si>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</si>
  <si>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</si>
  <si>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</si>
  <si>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</si>
  <si>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</si>
  <si>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</si>
  <si>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</si>
  <si>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</si>
  <si>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</si>
  <si>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</si>
  <si>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</si>
  <si>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</si>
  <si>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</si>
  <si>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</si>
  <si>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</si>
  <si>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</si>
  <si>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</si>
  <si>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</si>
  <si>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</si>
  <si>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</si>
  <si>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</si>
  <si>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</si>
  <si>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</si>
  <si>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</si>
  <si>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</si>
  <si>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</si>
  <si>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</si>
  <si>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</si>
  <si>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</si>
  <si>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</si>
  <si>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</si>
  <si>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</si>
  <si>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</si>
  <si>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</si>
  <si>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</si>
  <si>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</si>
  <si>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</si>
  <si>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</si>
  <si>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</si>
  <si>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</si>
  <si>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</si>
  <si>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</si>
  <si>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</si>
  <si>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</si>
  <si>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</si>
  <si>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</si>
  <si>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</si>
  <si>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</si>
  <si>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</si>
  <si>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</si>
  <si>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</si>
  <si>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</si>
  <si>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</si>
  <si>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</si>
  <si>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</si>
  <si>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</si>
  <si>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</si>
  <si>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</si>
  <si>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</si>
  <si>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</si>
  <si>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</si>
  <si>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</si>
  <si>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</si>
  <si>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</si>
  <si>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</si>
  <si>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</si>
  <si>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</si>
  <si>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</si>
  <si>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</si>
  <si>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</si>
  <si>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</si>
  <si>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</si>
  <si>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</si>
  <si>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</si>
  <si>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</si>
  <si>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</si>
  <si>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</si>
  <si>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</si>
  <si>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</si>
  <si>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</si>
  <si>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</si>
  <si>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</si>
  <si>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</si>
  <si>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</si>
  <si>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</si>
  <si>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</si>
  <si>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</si>
  <si>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</si>
  <si>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</si>
  <si>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</si>
  <si>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</si>
  <si>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</si>
  <si>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</si>
  <si>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</si>
  <si>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</si>
  <si>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</si>
  <si>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</si>
  <si>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</si>
  <si>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</si>
  <si>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</si>
  <si>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</si>
  <si>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</si>
  <si>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</si>
  <si>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</si>
  <si>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</si>
  <si>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</si>
  <si>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</si>
  <si>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</si>
  <si>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</si>
  <si>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</si>
  <si>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</si>
  <si>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</si>
  <si>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</si>
  <si>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</si>
  <si>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</si>
  <si>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</si>
  <si>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</si>
  <si>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</si>
  <si>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</si>
  <si>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</si>
  <si>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</si>
  <si>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</si>
  <si>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</si>
  <si>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</si>
  <si>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</si>
  <si>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</si>
  <si>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</si>
  <si>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</si>
  <si>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</si>
  <si>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</si>
  <si>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</si>
  <si>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</si>
  <si>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</si>
  <si>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</si>
  <si>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</si>
  <si>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</si>
  <si>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</si>
  <si>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</si>
  <si>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</si>
  <si>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</si>
  <si>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</si>
  <si>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</si>
  <si>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</si>
  <si>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</si>
  <si>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</si>
  <si>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</si>
  <si>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</si>
  <si>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</si>
  <si>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</si>
  <si>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</si>
  <si>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</si>
  <si>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</si>
  <si>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</si>
  <si>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</si>
  <si>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</si>
  <si>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</si>
  <si>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</si>
  <si>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</si>
  <si>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</si>
  <si>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</si>
  <si>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</si>
  <si>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</si>
  <si>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</si>
  <si>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</si>
  <si>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</si>
  <si>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</si>
  <si>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</si>
  <si>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</si>
  <si>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</si>
  <si>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</si>
  <si>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</si>
  <si>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</si>
  <si>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</si>
  <si>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</si>
  <si>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</si>
  <si>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</si>
  <si>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</si>
  <si>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</si>
  <si>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</si>
  <si>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</si>
  <si>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</si>
  <si>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</si>
  <si>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</si>
  <si>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</si>
  <si>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</si>
  <si>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</si>
  <si>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</si>
  <si>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</si>
  <si>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</si>
  <si>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</si>
  <si>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</si>
  <si>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</si>
  <si>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</si>
  <si>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</si>
  <si>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</si>
  <si>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</si>
  <si>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</si>
  <si>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</si>
  <si>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</si>
  <si>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</si>
  <si>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</si>
  <si>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</si>
  <si>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</si>
  <si>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</si>
  <si>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</si>
  <si>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</si>
  <si>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</si>
  <si>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</si>
  <si>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</si>
  <si>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</si>
  <si>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</si>
  <si>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</si>
  <si>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</si>
  <si>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</si>
  <si>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</si>
  <si>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</si>
  <si>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</si>
  <si>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</si>
  <si>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</si>
  <si>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</si>
  <si>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</si>
  <si>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</si>
  <si>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</si>
  <si>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</si>
  <si>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</si>
  <si>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</si>
  <si>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</si>
  <si>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</si>
  <si>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</si>
  <si>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</si>
  <si>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</si>
  <si>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</si>
  <si>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</si>
  <si>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</si>
  <si>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</si>
  <si>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</si>
  <si>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</si>
  <si>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</si>
  <si>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</si>
  <si>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</si>
  <si>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</si>
  <si>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</si>
  <si>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</si>
  <si>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</si>
  <si>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</si>
  <si>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</si>
  <si>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</si>
  <si>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</si>
  <si>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</si>
  <si>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</si>
  <si>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</si>
  <si>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</si>
  <si>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</si>
  <si>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</si>
  <si>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</si>
  <si>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</si>
  <si>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</si>
  <si>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</si>
  <si>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</si>
  <si>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</si>
  <si>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</si>
  <si>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</si>
  <si>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</si>
  <si>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</si>
  <si>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</si>
  <si>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</si>
  <si>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</si>
  <si>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</si>
  <si>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</si>
  <si>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</si>
  <si>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</si>
  <si>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</si>
  <si>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</si>
  <si>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</si>
  <si>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</si>
  <si>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</si>
  <si>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</si>
  <si>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</si>
  <si>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</si>
  <si>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</si>
  <si>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</si>
  <si>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</si>
  <si>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</si>
  <si>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</si>
  <si>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</si>
  <si>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</si>
  <si>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</si>
  <si>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</si>
  <si>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</si>
  <si>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</si>
  <si>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</si>
  <si>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</si>
  <si>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</si>
  <si>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</si>
  <si>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</si>
  <si>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</si>
  <si>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</si>
  <si>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</si>
  <si>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</si>
  <si>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</si>
  <si>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</si>
  <si>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</si>
  <si>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</si>
  <si>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</si>
  <si>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</si>
  <si>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</si>
  <si>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</si>
  <si>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</si>
  <si>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</si>
  <si>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</si>
  <si>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</si>
  <si>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</si>
  <si>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</si>
  <si>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</si>
  <si>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</si>
  <si>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</si>
  <si>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</si>
  <si>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</si>
  <si>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</si>
  <si>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</si>
  <si>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</si>
  <si>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</si>
  <si>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</si>
  <si>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</si>
  <si>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</si>
  <si>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</si>
  <si>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</si>
  <si>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</si>
  <si>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</si>
  <si>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</si>
  <si>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</si>
  <si>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</si>
  <si>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</si>
  <si>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</si>
  <si>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</si>
  <si>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</si>
  <si>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</si>
  <si>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</si>
  <si>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</si>
  <si>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</si>
  <si>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</si>
  <si>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</si>
  <si>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</si>
  <si>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</si>
  <si>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</si>
  <si>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</si>
  <si>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</si>
  <si>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</si>
  <si>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</si>
  <si>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</si>
  <si>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</si>
  <si>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</si>
  <si>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</si>
  <si>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</si>
  <si>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</si>
  <si>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</si>
  <si>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</si>
  <si>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</si>
  <si>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</si>
  <si>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</si>
  <si>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</si>
  <si>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</si>
  <si>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</si>
  <si>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</si>
  <si>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</si>
  <si>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</si>
  <si>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</si>
  <si>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</si>
  <si>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</si>
  <si>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</si>
  <si>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</si>
  <si>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</si>
  <si>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</si>
  <si>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</si>
  <si>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</si>
  <si>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</si>
  <si>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</si>
  <si>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</si>
  <si>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</si>
  <si>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</si>
  <si>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</si>
  <si>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</si>
  <si>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</si>
  <si>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</si>
  <si>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</si>
  <si>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</si>
  <si>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</si>
  <si>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</si>
  <si>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</si>
  <si>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</si>
  <si>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</si>
  <si>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</si>
  <si>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</si>
  <si>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</si>
  <si>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</si>
  <si>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</si>
  <si>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</si>
  <si>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</si>
  <si>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</si>
  <si>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</si>
  <si>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</si>
  <si>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</si>
  <si>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</si>
  <si>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</si>
  <si>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</si>
  <si>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</si>
  <si>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</si>
  <si>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</si>
  <si>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</si>
  <si>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</si>
  <si>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</si>
  <si>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</si>
  <si>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</si>
  <si>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</si>
  <si>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</si>
  <si>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</si>
  <si>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</si>
  <si>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</si>
  <si>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</si>
  <si>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</si>
  <si>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</si>
  <si>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</si>
  <si>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</si>
  <si>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</si>
  <si>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</si>
  <si>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</si>
  <si>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</si>
  <si>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</si>
  <si>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</si>
  <si>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</si>
  <si>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</si>
  <si>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</si>
  <si>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</si>
  <si>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</si>
  <si>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</si>
  <si>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</si>
  <si>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</si>
  <si>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</si>
  <si>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</si>
  <si>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</si>
  <si>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</si>
  <si>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</si>
  <si>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</si>
  <si>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</si>
  <si>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</si>
  <si>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</si>
  <si>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</si>
  <si>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</si>
  <si>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</si>
  <si>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</si>
  <si>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</si>
  <si>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</si>
  <si>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</si>
  <si>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</si>
  <si>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</si>
  <si>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</si>
  <si>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</si>
  <si>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</si>
  <si>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</si>
  <si>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</si>
  <si>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</si>
  <si>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</si>
  <si>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</si>
  <si>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</si>
  <si>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</si>
  <si>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</si>
  <si>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</si>
  <si>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</si>
  <si>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</si>
  <si>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</si>
  <si>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</si>
  <si>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</si>
  <si>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</si>
  <si>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</si>
  <si>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</si>
  <si>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</si>
  <si>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</si>
  <si>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</si>
  <si>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</si>
  <si>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</si>
  <si>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</si>
  <si>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</si>
  <si>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</si>
  <si>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</si>
  <si>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</si>
  <si>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</si>
  <si>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</si>
  <si>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</si>
  <si>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</si>
  <si>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</si>
  <si>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</si>
  <si>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</si>
  <si>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</si>
  <si>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</si>
  <si>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</si>
  <si>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</si>
  <si>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</si>
  <si>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</si>
  <si>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</si>
  <si>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</si>
  <si>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</si>
  <si>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</si>
  <si>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</si>
  <si>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</si>
  <si>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</si>
  <si>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</si>
  <si>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</si>
  <si>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</si>
  <si>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</si>
  <si>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</si>
  <si>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</si>
  <si>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</si>
  <si>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</si>
  <si>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</si>
  <si>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</si>
  <si>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</si>
  <si>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</si>
  <si>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</si>
  <si>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</si>
  <si>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</si>
  <si>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</si>
  <si>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</si>
  <si>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</si>
  <si>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</si>
  <si>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</si>
  <si>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</si>
  <si>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</si>
  <si>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</si>
  <si>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</si>
  <si>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</si>
  <si>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</si>
  <si>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</si>
  <si>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</si>
  <si>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</si>
  <si>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</si>
  <si>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</si>
  <si>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</si>
  <si>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</si>
  <si>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</si>
  <si>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</si>
  <si>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</si>
  <si>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</si>
  <si>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</si>
  <si>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</si>
  <si>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</si>
  <si>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</si>
  <si>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</si>
  <si>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</si>
  <si>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</si>
  <si>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</si>
  <si>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</si>
  <si>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</si>
  <si>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</si>
  <si>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</si>
  <si>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</si>
  <si>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</si>
  <si>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</si>
  <si>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</si>
  <si>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</si>
  <si>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</si>
  <si>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</si>
  <si>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</si>
  <si>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</si>
  <si>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</si>
  <si>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</si>
  <si>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</si>
  <si>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</si>
  <si>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</si>
  <si>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</si>
  <si>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</si>
  <si>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</si>
  <si>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</si>
  <si>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</si>
  <si>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</si>
  <si>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</si>
  <si>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</si>
  <si>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</si>
  <si>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</si>
  <si>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</si>
  <si>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</si>
  <si>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</si>
  <si>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</si>
  <si>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</si>
  <si>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</si>
  <si>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</si>
  <si>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</si>
  <si>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</si>
  <si>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</si>
  <si>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</si>
  <si>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</si>
  <si>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</si>
  <si>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</si>
  <si>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</si>
  <si>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</si>
  <si>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</si>
  <si>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</si>
  <si>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</si>
  <si>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</si>
  <si>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</si>
  <si>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</si>
  <si>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</si>
  <si>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</si>
  <si>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</si>
  <si>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</si>
  <si>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</si>
  <si>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</si>
  <si>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</si>
  <si>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</si>
  <si>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</si>
  <si>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</si>
  <si>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</si>
  <si>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</si>
  <si>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</si>
  <si>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</si>
  <si>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</si>
  <si>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</si>
  <si>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</si>
  <si>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</si>
  <si>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</si>
  <si>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</si>
  <si>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</si>
  <si>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</si>
  <si>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</si>
  <si>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</si>
  <si>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</si>
  <si>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</si>
  <si>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</si>
  <si>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</si>
  <si>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</si>
  <si>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</si>
  <si>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</si>
  <si>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</si>
  <si>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</si>
  <si>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</si>
  <si>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</si>
  <si>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</si>
  <si>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</si>
  <si>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</si>
  <si>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</si>
  <si>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</si>
  <si>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</si>
  <si>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</si>
  <si>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</si>
  <si>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</si>
  <si>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</si>
  <si>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</si>
  <si>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</si>
  <si>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</si>
  <si>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</si>
  <si>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</si>
  <si>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</si>
  <si>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</si>
  <si>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</si>
  <si>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</si>
  <si>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</si>
  <si>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</si>
  <si>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</si>
  <si>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</si>
  <si>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</si>
  <si>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</si>
  <si>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</si>
  <si>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</si>
  <si>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</si>
  <si>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</si>
  <si>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</si>
  <si>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</si>
  <si>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</si>
  <si>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</si>
  <si>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</si>
  <si>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</si>
  <si>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</si>
  <si>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</si>
  <si>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</si>
  <si>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</si>
  <si>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</si>
  <si>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</si>
  <si>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</si>
  <si>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</si>
  <si>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</si>
  <si>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</si>
  <si>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</si>
  <si>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</si>
  <si>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</si>
  <si>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</si>
  <si>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</si>
  <si>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</si>
  <si>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</si>
  <si>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</si>
  <si>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</si>
  <si>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</si>
  <si>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</si>
  <si>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</si>
  <si>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</si>
  <si>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</si>
  <si>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</si>
  <si>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</si>
  <si>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</si>
  <si>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</si>
  <si>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</si>
  <si>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</si>
  <si>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</si>
  <si>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</si>
  <si>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</si>
  <si>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</si>
  <si>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</si>
  <si>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</si>
  <si>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</si>
  <si>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</si>
  <si>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</si>
  <si>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</si>
  <si>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</si>
  <si>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</si>
  <si>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</si>
  <si>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</si>
  <si>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</si>
  <si>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</si>
  <si>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</si>
  <si>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</si>
  <si>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</si>
  <si>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</si>
  <si>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</si>
  <si>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</si>
  <si>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</si>
  <si>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</si>
  <si>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</si>
  <si>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</si>
  <si>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</si>
  <si>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</si>
  <si>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</si>
  <si>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</si>
  <si>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</si>
  <si>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</si>
  <si>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</si>
  <si>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</si>
  <si>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</si>
  <si>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</si>
  <si>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</si>
  <si>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</si>
  <si>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</si>
  <si>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</si>
  <si>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</si>
  <si>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</si>
  <si>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</si>
  <si>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</si>
  <si>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</si>
  <si>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</si>
  <si>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</si>
  <si>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</si>
  <si>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</si>
  <si>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</si>
  <si>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</si>
  <si>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</si>
  <si>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</si>
  <si>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</si>
  <si>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</si>
  <si>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</si>
  <si>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</si>
  <si>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</si>
  <si>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</si>
  <si>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</si>
  <si>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</si>
  <si>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</si>
  <si>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</si>
  <si>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</si>
  <si>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</si>
  <si>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</si>
  <si>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</si>
  <si>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</si>
  <si>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</si>
  <si>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</si>
  <si>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</si>
  <si>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</si>
  <si>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</si>
  <si>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</si>
  <si>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</si>
  <si>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</si>
  <si>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</si>
  <si>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</si>
  <si>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</si>
  <si>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</si>
  <si>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</si>
  <si>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</si>
  <si>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</si>
  <si>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</si>
  <si>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</si>
  <si>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</si>
  <si>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</si>
  <si>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</si>
  <si>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</si>
  <si>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</si>
  <si>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</si>
  <si>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</si>
  <si>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</si>
  <si>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</si>
  <si>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</si>
  <si>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</si>
  <si>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</si>
  <si>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</si>
  <si>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</si>
  <si>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</si>
  <si>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</si>
  <si>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</si>
  <si>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</si>
  <si>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</si>
  <si>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</si>
  <si>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</si>
  <si>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</si>
  <si>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</si>
  <si>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</si>
  <si>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</si>
  <si>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</si>
  <si>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</si>
  <si>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</si>
  <si>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</si>
  <si>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</si>
  <si>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</si>
  <si>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</si>
  <si>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</si>
  <si>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</si>
  <si>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</si>
  <si>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</si>
  <si>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</si>
  <si>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</si>
  <si>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</si>
  <si>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</si>
  <si>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</si>
  <si>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</si>
  <si>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</si>
  <si>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</si>
  <si>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</si>
  <si>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</si>
  <si>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</si>
  <si>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</si>
  <si>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</si>
  <si>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</si>
  <si>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</si>
  <si>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</si>
  <si>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</si>
  <si>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</si>
  <si>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</si>
  <si>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</si>
  <si>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</si>
  <si>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</si>
  <si>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</si>
  <si>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</si>
  <si>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</si>
  <si>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</si>
  <si>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</si>
  <si>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</si>
  <si>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</si>
  <si>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</si>
  <si>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</si>
  <si>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</si>
  <si>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</si>
  <si>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</si>
  <si>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</si>
  <si>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</si>
  <si>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</si>
  <si>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</si>
  <si>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</si>
  <si>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</si>
  <si>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</si>
  <si>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</si>
  <si>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</si>
  <si>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</si>
  <si>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</si>
  <si>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</si>
  <si>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</si>
  <si>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</si>
  <si>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</si>
  <si>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</si>
  <si>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</si>
  <si>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</si>
  <si>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</si>
  <si>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</si>
  <si>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</si>
  <si>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</si>
  <si>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</si>
  <si>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</si>
  <si>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</si>
  <si>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</si>
  <si>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</si>
  <si>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</si>
  <si>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</si>
  <si>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</si>
  <si>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</si>
  <si>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</si>
  <si>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</si>
  <si>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</si>
  <si>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</si>
  <si>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</si>
  <si>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</si>
  <si>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</si>
  <si>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</si>
  <si>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</si>
  <si>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</si>
  <si>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</si>
  <si>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</si>
  <si>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</si>
  <si>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</si>
  <si>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</si>
  <si>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</si>
  <si>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</si>
  <si>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</si>
  <si>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</si>
  <si>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</si>
  <si>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</si>
  <si>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</si>
  <si>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</si>
  <si>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</si>
  <si>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</si>
  <si>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</si>
  <si>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</si>
  <si>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</si>
  <si>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</si>
  <si>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</si>
  <si>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</si>
  <si>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</si>
  <si>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</si>
  <si>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</si>
  <si>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</si>
  <si>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</si>
  <si>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</si>
  <si>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</si>
  <si>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</si>
  <si>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</si>
  <si>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</si>
  <si>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</si>
  <si>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</si>
  <si>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</si>
  <si>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</si>
  <si>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</si>
  <si>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</si>
  <si>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</si>
  <si>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</si>
  <si>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</si>
  <si>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</si>
  <si>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</si>
  <si>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</si>
  <si>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</si>
  <si>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</si>
  <si>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</si>
  <si>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</si>
  <si>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</si>
  <si>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</si>
  <si>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</si>
  <si>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</si>
  <si>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</si>
  <si>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</si>
  <si>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</si>
  <si>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</si>
  <si>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</si>
  <si>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</si>
  <si>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</si>
  <si>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</si>
  <si>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</si>
  <si>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</si>
  <si>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</si>
  <si>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</si>
  <si>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</si>
  <si>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</si>
  <si>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</si>
  <si>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</si>
  <si>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</si>
  <si>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</si>
  <si>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</si>
  <si>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</si>
  <si>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</si>
  <si>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</si>
  <si>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</si>
  <si>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</si>
  <si>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</si>
  <si>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</si>
  <si>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</si>
  <si>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</si>
  <si>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</si>
  <si>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</si>
  <si>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</si>
  <si>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</si>
  <si>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</si>
  <si>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</si>
  <si>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</si>
  <si>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</si>
  <si>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</si>
  <si>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</si>
  <si>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</si>
  <si>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</si>
  <si>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</si>
  <si>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</si>
  <si>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</si>
  <si>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</si>
  <si>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</si>
  <si>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</si>
  <si>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</si>
  <si>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</si>
  <si>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</si>
  <si>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</si>
  <si>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</si>
  <si>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</si>
  <si>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</si>
  <si>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</si>
  <si>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</si>
  <si>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</si>
  <si>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</si>
  <si>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</si>
  <si>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</si>
  <si>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</si>
  <si>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</si>
  <si>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</si>
  <si>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</si>
  <si>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</si>
  <si>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</si>
  <si>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</si>
  <si>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</si>
  <si>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</si>
  <si>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</si>
  <si>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</si>
  <si>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</si>
  <si>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</si>
  <si>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</si>
  <si>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</si>
  <si>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</si>
  <si>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</si>
  <si>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</si>
  <si>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</si>
  <si>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</si>
  <si>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</si>
  <si>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</si>
  <si>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</si>
  <si>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</si>
  <si>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</si>
  <si>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</si>
  <si>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</si>
  <si>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</si>
  <si>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</si>
  <si>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</si>
  <si>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</si>
  <si>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</si>
  <si>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</si>
  <si>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</si>
  <si>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</si>
  <si>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</si>
  <si>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</si>
  <si>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</si>
  <si>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</si>
  <si>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</si>
  <si>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</si>
  <si>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</si>
  <si>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</si>
  <si>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</si>
  <si>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</si>
  <si>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</si>
  <si>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</si>
  <si>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</si>
  <si>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</si>
  <si>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</si>
  <si>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</si>
  <si>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</si>
  <si>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</si>
  <si>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</si>
  <si>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</si>
  <si>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</si>
  <si>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</si>
  <si>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</si>
  <si>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</si>
  <si>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</si>
  <si>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</si>
  <si>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</si>
  <si>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</si>
  <si>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</si>
  <si>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</si>
  <si>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</si>
  <si>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</si>
  <si>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</si>
  <si>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</si>
  <si>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</si>
  <si>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</si>
  <si>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</si>
  <si>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</si>
  <si>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</si>
  <si>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</si>
  <si>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</si>
  <si>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</si>
  <si>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</si>
  <si>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</si>
  <si>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</si>
  <si>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</si>
  <si>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</si>
  <si>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</si>
  <si>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</si>
  <si>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</si>
  <si>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</si>
  <si>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</si>
  <si>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</si>
  <si>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</si>
  <si>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</si>
  <si>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</si>
  <si>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</si>
  <si>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</si>
  <si>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</si>
  <si>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</si>
  <si>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</si>
  <si>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</si>
  <si>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</si>
  <si>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</si>
  <si>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</si>
  <si>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</si>
  <si>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</si>
  <si>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</si>
  <si>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</si>
  <si>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</si>
  <si>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</si>
  <si>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</si>
  <si>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</si>
  <si>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</si>
  <si>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</si>
  <si>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</si>
  <si>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</si>
  <si>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</si>
  <si>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</si>
  <si>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</si>
  <si>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</si>
  <si>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</si>
  <si>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</si>
  <si>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</si>
  <si>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</si>
  <si>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</si>
  <si>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</si>
  <si>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</si>
  <si>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</si>
  <si>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</si>
  <si>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</si>
  <si>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</si>
  <si>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</si>
  <si>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</si>
  <si>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</si>
  <si>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</si>
  <si>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</si>
  <si>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</si>
  <si>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</si>
  <si>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</si>
  <si>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</si>
  <si>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</si>
  <si>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</si>
  <si>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</si>
  <si>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</si>
  <si>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</si>
  <si>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</si>
  <si>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</si>
  <si>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</si>
  <si>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</si>
  <si>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</si>
  <si>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</si>
  <si>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</si>
  <si>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</si>
  <si>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</si>
  <si>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</si>
  <si>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</si>
  <si>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</si>
  <si>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</si>
  <si>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</si>
  <si>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</si>
  <si>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</si>
  <si>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</si>
  <si>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</si>
  <si>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</si>
  <si>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</si>
  <si>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</si>
  <si>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</si>
  <si>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</si>
  <si>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</si>
  <si>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</si>
  <si>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</si>
  <si>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</si>
  <si>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</si>
  <si>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</si>
  <si>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</si>
  <si>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</si>
  <si>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</si>
  <si>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</si>
  <si>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</si>
  <si>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</si>
  <si>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</si>
  <si>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</si>
  <si>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</si>
  <si>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</si>
  <si>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</si>
  <si>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</si>
  <si>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</si>
  <si>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</si>
  <si>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</si>
  <si>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</si>
  <si>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</si>
  <si>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</si>
  <si>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</si>
  <si>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</si>
  <si>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</si>
  <si>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</si>
  <si>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</si>
  <si>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</si>
  <si>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</si>
  <si>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</si>
  <si>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</si>
  <si>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</si>
  <si>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</si>
  <si>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</si>
  <si>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</si>
  <si>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</si>
  <si>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</si>
  <si>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</si>
  <si>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</si>
  <si>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</si>
  <si>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</si>
  <si>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</si>
  <si>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</si>
  <si>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</si>
  <si>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</si>
  <si>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</si>
  <si>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</si>
  <si>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</si>
  <si>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</si>
  <si>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</si>
  <si>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</si>
  <si>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</si>
  <si>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</si>
  <si>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</si>
  <si>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</si>
  <si>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</si>
  <si>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</si>
  <si>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</si>
  <si>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</si>
  <si>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</si>
  <si>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</si>
  <si>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</si>
  <si>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</si>
  <si>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</si>
  <si>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</si>
  <si>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</si>
  <si>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</si>
  <si>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</si>
  <si>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</si>
  <si>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</si>
  <si>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</si>
  <si>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</si>
  <si>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</si>
  <si>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</si>
  <si>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</si>
  <si>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</si>
  <si>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</si>
  <si>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</si>
  <si>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</si>
  <si>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</si>
  <si>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</si>
  <si>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</si>
  <si>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</si>
  <si>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</si>
  <si>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</si>
  <si>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</si>
  <si>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</si>
  <si>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</si>
  <si>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</si>
  <si>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</si>
  <si>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</si>
  <si>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</si>
  <si>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</si>
  <si>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</si>
  <si>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</si>
  <si>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</si>
  <si>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</si>
  <si>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</si>
  <si>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</si>
  <si>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</si>
  <si>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</si>
  <si>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</si>
  <si>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</si>
  <si>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</si>
  <si>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</si>
  <si>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</si>
  <si>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</si>
  <si>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</si>
  <si>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</si>
  <si>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</si>
  <si>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</si>
  <si>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</si>
  <si>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</si>
  <si>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</si>
  <si>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</si>
  <si>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</si>
  <si>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</si>
  <si>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</si>
  <si>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</si>
  <si>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</si>
  <si>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</si>
  <si>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</si>
  <si>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</si>
  <si>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</si>
  <si>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</si>
  <si>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</si>
  <si>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</si>
  <si>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</si>
  <si>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</si>
  <si>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</si>
  <si>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</si>
  <si>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</si>
  <si>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</si>
  <si>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</si>
  <si>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</si>
  <si>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</si>
  <si>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</si>
  <si>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</si>
  <si>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</si>
  <si>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</si>
  <si>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</si>
  <si>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</si>
  <si>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</si>
  <si>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</si>
  <si>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</si>
  <si>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</si>
  <si>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</si>
  <si>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</si>
  <si>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</si>
  <si>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</si>
  <si>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</si>
  <si>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</si>
  <si>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</si>
  <si>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</si>
  <si>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</si>
  <si>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</si>
  <si>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</si>
  <si>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</si>
  <si>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</si>
  <si>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</si>
  <si>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</si>
  <si>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</si>
  <si>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</si>
  <si>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</si>
  <si>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</si>
  <si>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</si>
  <si>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</si>
  <si>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</si>
  <si>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</si>
  <si>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</si>
  <si>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</si>
  <si>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</si>
  <si>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</si>
  <si>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</si>
  <si>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</si>
  <si>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</si>
  <si>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</si>
  <si>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</si>
  <si>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</si>
  <si>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</si>
  <si>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</si>
  <si>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</si>
  <si>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</si>
  <si>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</si>
  <si>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</si>
  <si>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</si>
  <si>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</si>
  <si>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</si>
  <si>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</si>
  <si>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</si>
  <si>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</si>
  <si>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</si>
  <si>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</si>
  <si>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</si>
  <si>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</si>
  <si>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</si>
  <si>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</si>
  <si>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</si>
  <si>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</si>
  <si>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</si>
  <si>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</si>
  <si>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</si>
  <si>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</si>
  <si>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</si>
  <si>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</si>
  <si>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</si>
  <si>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</si>
  <si>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</si>
  <si>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</si>
  <si>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</si>
  <si>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</si>
  <si>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</si>
  <si>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</si>
  <si>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</si>
  <si>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</si>
  <si>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</si>
  <si>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</si>
  <si>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</si>
  <si>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</si>
  <si>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</si>
  <si>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</si>
  <si>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</si>
  <si>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</si>
  <si>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</si>
  <si>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</si>
  <si>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</si>
  <si>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</si>
  <si>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</si>
  <si>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</si>
  <si>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</si>
  <si>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</si>
  <si>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</si>
  <si>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</si>
  <si>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</si>
  <si>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</si>
  <si>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</si>
  <si>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</si>
  <si>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</si>
  <si>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</si>
  <si>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</si>
  <si>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</si>
  <si>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</si>
  <si>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</si>
  <si>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</si>
  <si>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</si>
  <si>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</si>
  <si>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</si>
  <si>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</si>
  <si>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</si>
  <si>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</si>
  <si>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</si>
  <si>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</si>
  <si>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</si>
  <si>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</si>
  <si>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</si>
  <si>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</si>
  <si>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</si>
  <si>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</si>
  <si>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</si>
  <si>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</si>
  <si>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</si>
  <si>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</si>
  <si>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</si>
  <si>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</si>
  <si>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</si>
  <si>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</si>
  <si>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</si>
  <si>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</si>
  <si>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</si>
  <si>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</si>
  <si>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</si>
  <si>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</si>
  <si>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</si>
  <si>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</si>
  <si>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</si>
  <si>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</si>
  <si>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</si>
  <si>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</si>
  <si>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</si>
  <si>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</si>
  <si>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</si>
  <si>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</si>
  <si>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</si>
  <si>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</si>
  <si>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</si>
  <si>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</si>
  <si>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</si>
  <si>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</si>
  <si>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</si>
  <si>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</si>
  <si>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</si>
  <si>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</si>
  <si>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</si>
  <si>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</si>
  <si>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</si>
  <si>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</si>
  <si>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</si>
  <si>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</si>
  <si>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</si>
  <si>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</si>
  <si>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</si>
  <si>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</si>
  <si>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</si>
  <si>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</si>
  <si>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</si>
  <si>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</si>
  <si>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</si>
  <si>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</si>
  <si>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</si>
  <si>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</si>
  <si>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</si>
  <si>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</si>
  <si>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</si>
  <si>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</si>
  <si>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</si>
  <si>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</si>
  <si>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</si>
  <si>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</si>
  <si>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</si>
  <si>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</si>
  <si>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</si>
  <si>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</si>
  <si>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</si>
  <si>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</si>
  <si>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</si>
  <si>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</si>
  <si>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</si>
  <si>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</si>
  <si>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</si>
  <si>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</si>
  <si>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</si>
  <si>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</si>
  <si>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</si>
  <si>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</si>
  <si>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</si>
  <si>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</si>
  <si>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</si>
  <si>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</si>
  <si>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</si>
  <si>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</si>
  <si>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</si>
  <si>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</si>
  <si>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</si>
  <si>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</si>
  <si>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</si>
  <si>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</si>
  <si>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</si>
  <si>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</si>
  <si>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</si>
  <si>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</si>
  <si>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</si>
  <si>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</si>
  <si>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</si>
  <si>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</si>
  <si>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</si>
  <si>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</si>
  <si>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</si>
  <si>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</si>
  <si>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</si>
  <si>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</si>
  <si>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</si>
  <si>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</si>
  <si>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</si>
  <si>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</si>
  <si>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</si>
  <si>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</si>
  <si>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</si>
  <si>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</si>
  <si>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</si>
  <si>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</si>
  <si>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</si>
  <si>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</si>
  <si>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</si>
  <si>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</si>
  <si>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</si>
  <si>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</si>
  <si>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</si>
  <si>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</si>
  <si>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</si>
  <si>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</si>
  <si>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</si>
  <si>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</si>
  <si>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</si>
  <si>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</si>
  <si>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</si>
  <si>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</si>
  <si>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</si>
  <si>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</si>
  <si>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</si>
  <si>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</si>
  <si>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</si>
  <si>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</si>
  <si>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</si>
  <si>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</si>
  <si>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</si>
  <si>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</si>
  <si>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</si>
  <si>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</si>
  <si>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</si>
  <si>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</si>
  <si>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</si>
  <si>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</si>
  <si>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</si>
  <si>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</si>
  <si>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</si>
  <si>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</si>
  <si>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</si>
  <si>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</si>
  <si>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</si>
  <si>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</si>
  <si>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</si>
  <si>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</si>
  <si>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</si>
  <si>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</si>
  <si>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</si>
  <si>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</si>
  <si>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</si>
  <si>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</si>
  <si>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</si>
  <si>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</si>
  <si>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</si>
  <si>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</si>
  <si>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</si>
  <si>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</si>
  <si>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</si>
  <si>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</si>
  <si>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</si>
  <si>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</si>
  <si>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</si>
  <si>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</si>
  <si>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</si>
  <si>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</si>
  <si>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</si>
  <si>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</si>
  <si>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</si>
  <si>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</si>
  <si>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</si>
  <si>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</si>
  <si>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</si>
  <si>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</si>
  <si>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</si>
  <si>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</si>
  <si>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</si>
  <si>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</si>
  <si>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</si>
  <si>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</si>
  <si>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</si>
  <si>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</si>
  <si>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</si>
  <si>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</si>
  <si>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</si>
  <si>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</si>
  <si>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</si>
  <si>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</si>
  <si>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</si>
  <si>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</si>
  <si>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</si>
  <si>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</si>
  <si>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</si>
  <si>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</si>
  <si>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</si>
  <si>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</si>
  <si>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</si>
  <si>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</si>
  <si>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</si>
  <si>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</si>
  <si>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</si>
  <si>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</si>
  <si>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</si>
  <si>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</si>
  <si>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</si>
  <si>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</si>
  <si>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</si>
  <si>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</si>
  <si>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</si>
  <si>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</si>
  <si>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</si>
  <si>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</si>
  <si>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</si>
  <si>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</si>
  <si>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</si>
  <si>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</si>
  <si>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</si>
  <si>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</si>
  <si>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</si>
  <si>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</si>
  <si>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</si>
  <si>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</si>
  <si>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</si>
  <si>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</si>
  <si>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</si>
  <si>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</si>
  <si>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</si>
  <si>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</si>
  <si>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</si>
  <si>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</si>
  <si>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</si>
  <si>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</si>
  <si>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</si>
  <si>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</si>
  <si>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</si>
  <si>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</si>
  <si>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</si>
  <si>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</si>
  <si>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</si>
  <si>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</si>
  <si>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</si>
  <si>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</si>
  <si>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</si>
  <si>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</si>
  <si>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</si>
  <si>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</si>
  <si>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</si>
  <si>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</si>
  <si>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</si>
  <si>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</si>
  <si>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</si>
  <si>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</si>
  <si>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</si>
  <si>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</si>
  <si>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</si>
  <si>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</si>
  <si>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</si>
  <si>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</si>
  <si>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</si>
  <si>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</si>
  <si>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</si>
  <si>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</si>
  <si>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</si>
  <si>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</si>
  <si>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</si>
  <si>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</si>
  <si>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</si>
  <si>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</si>
  <si>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</si>
  <si>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</si>
  <si>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</si>
  <si>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</si>
  <si>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</si>
  <si>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</si>
  <si>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</si>
  <si>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</si>
  <si>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</si>
  <si>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</si>
  <si>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</si>
  <si>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</si>
  <si>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</si>
  <si>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</si>
  <si>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</si>
  <si>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</si>
  <si>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</si>
  <si>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</si>
  <si>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</si>
  <si>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</si>
  <si>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</si>
  <si>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</si>
  <si>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</si>
  <si>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</si>
  <si>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</si>
  <si>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</si>
  <si>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</si>
  <si>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</si>
  <si>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</si>
  <si>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</si>
  <si>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</si>
  <si>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</si>
  <si>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</si>
  <si>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</si>
  <si>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</si>
  <si>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</si>
  <si>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</si>
  <si>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</si>
  <si>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</si>
  <si>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</si>
  <si>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</si>
  <si>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</si>
  <si>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</si>
  <si>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</si>
  <si>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</si>
  <si>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</si>
  <si>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</si>
  <si>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</si>
  <si>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</si>
  <si>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</si>
  <si>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</si>
  <si>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</si>
  <si>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</si>
  <si>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</si>
  <si>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</si>
  <si>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</si>
  <si>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</si>
  <si>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</si>
  <si>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</si>
  <si>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</si>
  <si>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</si>
  <si>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</si>
  <si>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</si>
  <si>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</si>
  <si>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</si>
  <si>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</si>
  <si>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</si>
  <si>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</si>
  <si>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</si>
  <si>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</si>
  <si>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</si>
  <si>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</si>
  <si>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</si>
  <si>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</si>
  <si>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</si>
  <si>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</si>
  <si>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</si>
  <si>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</si>
  <si>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</si>
  <si>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</si>
  <si>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</si>
  <si>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</si>
  <si>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</si>
  <si>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</si>
  <si>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</si>
  <si>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</si>
  <si>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</si>
  <si>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</si>
  <si>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</si>
  <si>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</si>
  <si>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</si>
  <si>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</si>
  <si>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</si>
  <si>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</si>
  <si>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</si>
  <si>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</si>
  <si>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</si>
  <si>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</si>
  <si>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</si>
  <si>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</si>
  <si>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</si>
  <si>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</si>
  <si>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</si>
  <si>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</si>
  <si>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</si>
  <si>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</si>
  <si>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</si>
  <si>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</si>
  <si>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</si>
  <si>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</si>
  <si>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</si>
  <si>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</si>
  <si>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</si>
  <si>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</si>
  <si>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</si>
  <si>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</si>
  <si>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</si>
  <si>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</si>
  <si>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</si>
  <si>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</si>
  <si>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</si>
  <si>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</si>
  <si>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</si>
  <si>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</si>
  <si>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</si>
  <si>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</si>
  <si>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</si>
  <si>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</si>
  <si>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</si>
  <si>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</si>
  <si>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</si>
  <si>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</si>
  <si>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</si>
  <si>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</si>
  <si>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</si>
  <si>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</si>
  <si>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</si>
  <si>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</si>
  <si>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</si>
  <si>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</si>
  <si>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</si>
  <si>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</si>
  <si>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</si>
  <si>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</si>
  <si>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</si>
  <si>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</si>
  <si>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</si>
  <si>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</si>
  <si>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</si>
  <si>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</si>
  <si>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</si>
  <si>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</si>
  <si>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</si>
  <si>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</si>
  <si>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</si>
  <si>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</si>
  <si>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</si>
  <si>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</si>
  <si>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</si>
  <si>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</si>
  <si>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</si>
  <si>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</si>
  <si>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</si>
  <si>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</si>
  <si>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</si>
  <si>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</si>
  <si>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</si>
  <si>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</si>
  <si>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</si>
  <si>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</si>
  <si>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</si>
  <si>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</si>
  <si>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</si>
  <si>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</si>
  <si>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</si>
  <si>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</si>
  <si>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</si>
  <si>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</si>
  <si>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</si>
  <si>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</si>
  <si>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</si>
  <si>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</si>
  <si>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</si>
  <si>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</si>
  <si>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</si>
  <si>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</si>
  <si>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</si>
  <si>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</si>
  <si>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</si>
  <si>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</si>
  <si>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</si>
  <si>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</si>
  <si>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</si>
  <si>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</si>
  <si>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</si>
  <si>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</si>
  <si>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</si>
  <si>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</si>
  <si>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</si>
  <si>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</si>
  <si>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</si>
  <si>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</si>
  <si>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</si>
  <si>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</si>
  <si>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</si>
  <si>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</si>
  <si>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</si>
  <si>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</si>
  <si>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</si>
  <si>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</si>
  <si>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</si>
  <si>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</si>
  <si>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</si>
  <si>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</si>
  <si>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</si>
  <si>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</si>
  <si>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</si>
  <si>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</si>
  <si>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</si>
  <si>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</si>
  <si>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</si>
  <si>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</si>
  <si>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</si>
  <si>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</si>
  <si>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</si>
  <si>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</si>
  <si>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</si>
  <si>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</si>
  <si>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</si>
  <si>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</si>
  <si>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</si>
  <si>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</si>
  <si>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</si>
  <si>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</si>
  <si>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</si>
  <si>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</si>
  <si>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</si>
  <si>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</si>
  <si>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</si>
  <si>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</si>
  <si>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</si>
  <si>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</si>
  <si>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</si>
  <si>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</si>
  <si>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</si>
  <si>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</si>
  <si>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</si>
  <si>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</si>
  <si>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</si>
  <si>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</si>
  <si>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</si>
  <si>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</si>
  <si>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</si>
  <si>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</si>
  <si>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</si>
  <si>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</si>
  <si>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</si>
  <si>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</si>
  <si>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</si>
  <si>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</si>
  <si>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</si>
  <si>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</si>
  <si>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</si>
  <si>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</si>
  <si>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</si>
  <si>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</si>
  <si>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</si>
  <si>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</si>
  <si>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</si>
  <si>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</si>
  <si>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</si>
  <si>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</si>
  <si>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</si>
  <si>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</si>
  <si>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</si>
  <si>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</si>
  <si>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</si>
  <si>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</si>
  <si>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</si>
  <si>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</si>
  <si>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</si>
  <si>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</si>
  <si>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</si>
  <si>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</si>
  <si>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</si>
  <si>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</si>
  <si>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</si>
  <si>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</si>
  <si>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</si>
  <si>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</si>
  <si>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</si>
  <si>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</si>
  <si>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</si>
  <si>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</si>
  <si>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</si>
  <si>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</si>
  <si>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</si>
  <si>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</si>
  <si>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</si>
  <si>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</si>
  <si>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</si>
  <si>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</si>
  <si>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</si>
  <si>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</si>
  <si>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</si>
  <si>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</si>
  <si>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</si>
  <si>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</si>
  <si>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</si>
  <si>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</si>
  <si>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</si>
  <si>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</si>
  <si>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</si>
  <si>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</si>
  <si>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</si>
  <si>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</si>
  <si>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</si>
  <si>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</si>
  <si>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</si>
  <si>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</si>
  <si>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</si>
  <si>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</si>
  <si>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</si>
  <si>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</si>
  <si>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</si>
  <si>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</si>
  <si>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</si>
  <si>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</si>
  <si>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</si>
  <si>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</si>
  <si>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</si>
  <si>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</si>
  <si>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</si>
  <si>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</si>
  <si>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</si>
  <si>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</si>
  <si>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</si>
  <si>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</si>
  <si>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</si>
  <si>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</si>
  <si>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</si>
  <si>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</si>
  <si>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</si>
  <si>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</si>
  <si>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</si>
  <si>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</si>
  <si>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</si>
  <si>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</si>
  <si>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</si>
  <si>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</si>
  <si>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</si>
  <si>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</si>
  <si>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</si>
  <si>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</si>
  <si>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</si>
  <si>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</si>
  <si>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</si>
  <si>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</si>
  <si>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</si>
  <si>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</si>
  <si>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</si>
  <si>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</si>
  <si>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</si>
  <si>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</si>
  <si>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</si>
  <si>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</si>
  <si>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</si>
  <si>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</si>
  <si>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</si>
  <si>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</si>
  <si>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</si>
  <si>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</si>
  <si>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</si>
  <si>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</si>
  <si>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</si>
  <si>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</si>
  <si>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</si>
  <si>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</si>
  <si>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</si>
  <si>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</si>
  <si>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</si>
  <si>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</si>
  <si>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</si>
  <si>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</si>
  <si>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</si>
  <si>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</si>
  <si>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</si>
  <si>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</si>
  <si>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</si>
  <si>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</si>
  <si>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</si>
  <si>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</si>
  <si>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</si>
  <si>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</si>
  <si>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</si>
  <si>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</si>
  <si>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</si>
  <si>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</si>
  <si>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</si>
  <si>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</si>
  <si>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</si>
  <si>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</si>
  <si>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</si>
  <si>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</si>
  <si>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</si>
  <si>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</si>
  <si>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</si>
  <si>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</si>
  <si>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</si>
  <si>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</si>
  <si>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</si>
  <si>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</si>
  <si>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</si>
  <si>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</si>
  <si>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</si>
  <si>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</si>
  <si>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</si>
  <si>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</si>
  <si>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</si>
  <si>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</si>
  <si>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</si>
  <si>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</si>
  <si>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</si>
  <si>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</si>
  <si>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</si>
  <si>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</si>
  <si>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</si>
  <si>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</si>
  <si>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</si>
  <si>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</si>
  <si>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</si>
  <si>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</si>
  <si>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</si>
  <si>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</si>
  <si>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</si>
  <si>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</si>
  <si>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</si>
  <si>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</si>
  <si>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</si>
  <si>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</si>
  <si>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</si>
  <si>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</si>
  <si>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</si>
  <si>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</si>
  <si>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</si>
  <si>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</si>
  <si>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</si>
  <si>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</si>
  <si>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</si>
  <si>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</si>
  <si>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</si>
  <si>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</si>
  <si>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</si>
  <si>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</si>
  <si>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</si>
  <si>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</si>
  <si>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</si>
  <si>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</si>
  <si>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</si>
  <si>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</si>
  <si>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</si>
  <si>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</si>
  <si>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</si>
  <si>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</si>
  <si>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</si>
  <si>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</si>
  <si>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</si>
  <si>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</si>
  <si>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</si>
  <si>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</si>
  <si>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</si>
  <si>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</si>
  <si>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</si>
  <si>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</si>
  <si>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</si>
  <si>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</si>
  <si>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</si>
  <si>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</si>
  <si>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</si>
  <si>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</si>
  <si>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</si>
  <si>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</si>
  <si>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</si>
  <si>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</si>
  <si>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</si>
  <si>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</si>
  <si>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</si>
  <si>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</si>
  <si>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</si>
  <si>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</si>
  <si>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</si>
  <si>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</si>
  <si>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</si>
  <si>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</si>
  <si>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</si>
  <si>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</si>
  <si>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</si>
  <si>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</si>
  <si>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</si>
  <si>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</si>
  <si>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</si>
  <si>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</si>
  <si>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</si>
  <si>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</si>
  <si>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</si>
  <si>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</si>
  <si>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</si>
  <si>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</si>
  <si>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</si>
  <si>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</si>
  <si>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</si>
  <si>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</si>
  <si>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</si>
  <si>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</si>
  <si>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</si>
  <si>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</si>
  <si>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</si>
  <si>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</si>
  <si>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</si>
  <si>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</si>
  <si>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</si>
  <si>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</si>
  <si>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</si>
  <si>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</si>
  <si>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</si>
  <si>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</si>
  <si>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</si>
  <si>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</si>
  <si>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</si>
  <si>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</si>
  <si>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</si>
  <si>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</si>
  <si>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</si>
  <si>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</si>
  <si>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</si>
  <si>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</si>
  <si>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</si>
  <si>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</si>
  <si>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</si>
  <si>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</si>
  <si>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</si>
  <si>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</si>
  <si>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</si>
  <si>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</si>
  <si>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</si>
  <si>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</si>
  <si>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</si>
  <si>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</si>
  <si>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</si>
  <si>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</si>
  <si>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</si>
  <si>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</si>
  <si>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</si>
  <si>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</si>
  <si>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</si>
  <si>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</si>
  <si>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</si>
  <si>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</si>
  <si>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</si>
  <si>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</si>
  <si>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</si>
  <si>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</si>
  <si>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</si>
  <si>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</si>
  <si>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</si>
  <si>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</si>
  <si>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</si>
  <si>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</si>
  <si>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</si>
  <si>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</si>
  <si>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</si>
  <si>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</si>
  <si>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</si>
  <si>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</si>
  <si>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</si>
  <si>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</si>
  <si>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</si>
  <si>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</si>
  <si>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</si>
  <si>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</si>
  <si>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</si>
  <si>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</si>
  <si>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</si>
  <si>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</si>
  <si>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</si>
  <si>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</si>
  <si>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</si>
  <si>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</si>
  <si>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</si>
  <si>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</si>
  <si>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</si>
  <si>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</si>
  <si>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</si>
  <si>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</si>
  <si>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</si>
  <si>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</si>
  <si>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</si>
  <si>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</si>
  <si>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</si>
  <si>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</si>
  <si>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</si>
  <si>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</si>
  <si>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</si>
  <si>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</si>
  <si>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</si>
  <si>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</si>
  <si>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</si>
  <si>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</si>
  <si>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</si>
  <si>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</si>
  <si>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</si>
  <si>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</si>
  <si>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</si>
  <si>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</si>
  <si>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</si>
  <si>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</si>
  <si>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</si>
  <si>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</si>
  <si>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</si>
  <si>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</si>
  <si>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</si>
  <si>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</si>
  <si>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</si>
  <si>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</si>
  <si>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</si>
  <si>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</si>
  <si>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</si>
  <si>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</si>
  <si>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</si>
  <si>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</si>
  <si>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</si>
  <si>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</si>
  <si>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</si>
  <si>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</si>
  <si>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</si>
  <si>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</si>
  <si>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</si>
  <si>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</si>
  <si>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</si>
  <si>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</si>
  <si>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</si>
  <si>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</si>
  <si>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</si>
  <si>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</si>
  <si>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</si>
  <si>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</si>
  <si>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</si>
  <si>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</si>
  <si>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</si>
  <si>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</si>
  <si>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</si>
  <si>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</si>
  <si>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</si>
  <si>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</si>
  <si>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</si>
  <si>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</si>
  <si>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</si>
  <si>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</si>
  <si>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</si>
  <si>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</si>
  <si>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</si>
  <si>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</si>
  <si>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</si>
  <si>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</si>
  <si>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</si>
  <si>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</si>
  <si>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</si>
  <si>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</si>
  <si>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</si>
  <si>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</si>
  <si>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</si>
  <si>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</si>
  <si>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</si>
  <si>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</si>
  <si>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</si>
  <si>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</si>
  <si>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</si>
  <si>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</si>
  <si>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</si>
  <si>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</si>
  <si>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</si>
  <si>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</si>
  <si>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</si>
  <si>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</si>
  <si>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</si>
  <si>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</si>
  <si>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</si>
  <si>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</si>
  <si>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</si>
  <si>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</si>
  <si>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</si>
  <si>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</si>
  <si>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</si>
  <si>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</si>
  <si>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</si>
  <si>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</si>
  <si>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</si>
  <si>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</si>
  <si>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</si>
  <si>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</si>
  <si>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</si>
  <si>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</si>
  <si>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</si>
  <si>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</si>
  <si>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</si>
  <si>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</si>
  <si>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</si>
  <si>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</si>
  <si>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</si>
  <si>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</si>
  <si>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</si>
  <si>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</si>
  <si>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</si>
  <si>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</si>
  <si>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</si>
  <si>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</si>
  <si>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</si>
  <si>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</si>
  <si>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</si>
  <si>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</si>
  <si>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</si>
  <si>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</si>
  <si>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</si>
  <si>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</si>
  <si>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</si>
  <si>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</si>
  <si>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</si>
  <si>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</si>
  <si>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</si>
  <si>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</si>
  <si>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</si>
  <si>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</si>
  <si>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</si>
  <si>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</si>
  <si>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</si>
  <si>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</si>
  <si>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</si>
  <si>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</si>
  <si>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</si>
  <si>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</si>
  <si>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</si>
  <si>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</si>
  <si>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</si>
  <si>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</si>
  <si>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</si>
  <si>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</si>
  <si>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</si>
  <si>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</si>
  <si>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</si>
  <si>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</si>
  <si>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</si>
  <si>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</si>
  <si>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</si>
  <si>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</si>
  <si>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</si>
  <si>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</si>
  <si>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</si>
  <si>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</si>
  <si>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</si>
  <si>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</si>
  <si>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</si>
  <si>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</si>
  <si>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</si>
  <si>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</si>
  <si>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</si>
  <si>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</si>
  <si>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</si>
  <si>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</si>
  <si>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</si>
  <si>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</si>
  <si>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</si>
  <si>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</si>
  <si>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</si>
  <si>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</si>
  <si>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</si>
  <si>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</si>
  <si>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</si>
  <si>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</si>
  <si>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</si>
  <si>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</si>
  <si>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</si>
  <si>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</si>
  <si>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</si>
  <si>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</si>
  <si>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</si>
  <si>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</si>
  <si>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</si>
  <si>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</si>
  <si>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</si>
  <si>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</si>
  <si>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</si>
  <si>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</si>
  <si>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</si>
  <si>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</si>
  <si>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</si>
  <si>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</si>
  <si>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</si>
  <si>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</si>
  <si>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</si>
  <si>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</si>
  <si>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</si>
  <si>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</si>
  <si>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</si>
  <si>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</si>
  <si>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</si>
  <si>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</si>
  <si>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</si>
  <si>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</si>
  <si>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</si>
  <si>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</si>
  <si>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</si>
  <si>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</si>
  <si>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</si>
  <si>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</si>
  <si>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</si>
  <si>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</si>
  <si>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</si>
  <si>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</si>
  <si>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</si>
  <si>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</si>
  <si>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</si>
  <si>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</si>
  <si>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</si>
  <si>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</si>
  <si>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</si>
  <si>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</si>
  <si>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</si>
  <si>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</si>
  <si>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</si>
  <si>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</si>
  <si>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</si>
  <si>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</si>
  <si>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</si>
  <si>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</si>
  <si>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</si>
  <si>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</si>
  <si>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</si>
  <si>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</si>
  <si>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</si>
  <si>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</si>
  <si>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</si>
  <si>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</si>
  <si>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</si>
  <si>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</si>
  <si>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</si>
  <si>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</si>
  <si>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</si>
  <si>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</si>
  <si>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</si>
  <si>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</si>
  <si>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</si>
  <si>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</si>
  <si>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</si>
  <si>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</si>
  <si>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</si>
  <si>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</si>
  <si>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</si>
  <si>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</si>
  <si>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</si>
  <si>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</si>
  <si>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</si>
  <si>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</si>
  <si>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</si>
  <si>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</si>
  <si>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</si>
  <si>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</si>
  <si>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</si>
  <si>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</si>
  <si>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</si>
  <si>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</si>
  <si>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</si>
  <si>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</si>
  <si>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</si>
  <si>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</si>
  <si>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</si>
  <si>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</si>
  <si>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</si>
  <si>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</si>
  <si>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</si>
  <si>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</si>
  <si>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</si>
  <si>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</si>
  <si>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</si>
  <si>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</si>
  <si>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</si>
  <si>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</si>
  <si>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</si>
  <si>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</si>
  <si>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</si>
  <si>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</si>
  <si>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</si>
  <si>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</si>
  <si>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</si>
  <si>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</si>
  <si>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</si>
  <si>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</si>
  <si>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</si>
  <si>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</si>
  <si>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</si>
  <si>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</si>
  <si>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</si>
  <si>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</si>
  <si>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</si>
  <si>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</si>
  <si>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</si>
  <si>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</si>
  <si>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</si>
  <si>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</si>
  <si>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</si>
  <si>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</si>
  <si>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</si>
  <si>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</si>
  <si>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</si>
  <si>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</si>
  <si>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</si>
  <si>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</si>
  <si>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</si>
  <si>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</si>
  <si>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</si>
  <si>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</si>
  <si>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</si>
  <si>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</si>
  <si>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</si>
  <si>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</si>
  <si>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</si>
  <si>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</si>
  <si>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</si>
  <si>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</si>
  <si>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</si>
  <si>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</si>
  <si>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</si>
  <si>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</si>
  <si>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</si>
  <si>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</si>
  <si>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</si>
  <si>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</si>
  <si>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</si>
  <si>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</si>
  <si>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</si>
  <si>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</si>
  <si>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</si>
  <si>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</si>
  <si>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</si>
  <si>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</si>
  <si>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</si>
  <si>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</si>
  <si>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</si>
  <si>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</si>
  <si>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</si>
  <si>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</si>
  <si>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</si>
  <si>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</si>
  <si>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</si>
  <si>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</si>
  <si>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</si>
  <si>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</si>
  <si>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</si>
  <si>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</si>
  <si>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</si>
  <si>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</si>
  <si>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</si>
  <si>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</si>
  <si>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</si>
  <si>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</si>
  <si>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</si>
  <si>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</si>
  <si>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</si>
  <si>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</si>
  <si>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</si>
  <si>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</si>
  <si>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</si>
  <si>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</si>
  <si>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</si>
  <si>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</si>
  <si>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</si>
  <si>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</si>
  <si>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</si>
  <si>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</si>
  <si>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</si>
  <si>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</si>
  <si>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</si>
  <si>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</si>
  <si>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</si>
  <si>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</si>
  <si>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</si>
  <si>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</si>
  <si>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</si>
  <si>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</si>
  <si>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</si>
  <si>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</si>
  <si>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</si>
  <si>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</si>
  <si>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</si>
  <si>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</si>
  <si>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</si>
  <si>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</si>
  <si>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</si>
  <si>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</si>
  <si>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</si>
  <si>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</si>
  <si>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</si>
  <si>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</si>
  <si>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</si>
  <si>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</si>
  <si>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</si>
  <si>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</si>
  <si>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</si>
  <si>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</si>
  <si>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</si>
  <si>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</si>
  <si>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</si>
  <si>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</si>
  <si>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</si>
  <si>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</si>
  <si>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</si>
  <si>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</si>
  <si>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</si>
  <si>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</si>
  <si>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</si>
  <si>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</si>
  <si>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</si>
  <si>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</si>
  <si>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</si>
  <si>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</si>
  <si>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</si>
  <si>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</si>
  <si>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</si>
  <si>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</si>
  <si>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</si>
  <si>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</si>
  <si>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</si>
  <si>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</si>
  <si>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</si>
  <si>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</si>
  <si>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</si>
  <si>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</si>
  <si>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</si>
  <si>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</si>
  <si>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</si>
  <si>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</si>
  <si>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</si>
  <si>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</si>
  <si>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</si>
  <si>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</si>
  <si>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</si>
  <si>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</si>
  <si>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</si>
  <si>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</si>
  <si>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</si>
  <si>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</si>
  <si>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</si>
  <si>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</si>
  <si>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</si>
  <si>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</si>
  <si>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</si>
  <si>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</si>
  <si>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</si>
  <si>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</si>
  <si>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</si>
  <si>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</si>
  <si>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</si>
  <si>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</si>
  <si>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</si>
  <si>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</si>
  <si>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</si>
  <si>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</si>
  <si>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</si>
  <si>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</si>
  <si>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</si>
  <si>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</si>
  <si>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</si>
  <si>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</si>
  <si>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</si>
  <si>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</si>
  <si>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</si>
  <si>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</si>
  <si>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</si>
  <si>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</si>
  <si>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</si>
  <si>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</si>
  <si>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</si>
  <si>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</si>
  <si>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</si>
  <si>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</si>
  <si>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</si>
  <si>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</si>
  <si>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</si>
  <si>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</si>
  <si>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</si>
  <si>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</si>
  <si>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</si>
  <si>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</si>
  <si>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</si>
  <si>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</si>
  <si>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</si>
  <si>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</si>
  <si>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</si>
  <si>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</si>
  <si>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</si>
  <si>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</si>
  <si>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</si>
  <si>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</si>
  <si>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</si>
  <si>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</si>
  <si>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</si>
  <si>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</si>
  <si>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</si>
  <si>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</si>
  <si>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</si>
  <si>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</si>
  <si>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</si>
  <si>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</si>
  <si>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</si>
  <si>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</si>
  <si>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</si>
  <si>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</si>
  <si>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</si>
  <si>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</si>
  <si>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</si>
  <si>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</si>
  <si>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</si>
  <si>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</si>
  <si>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</si>
  <si>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</si>
  <si>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</si>
  <si>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</si>
  <si>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</si>
  <si>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</si>
  <si>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</si>
  <si>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</si>
  <si>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</si>
  <si>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</si>
  <si>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</si>
  <si>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</si>
  <si>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</si>
  <si>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</si>
  <si>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</si>
  <si>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</si>
  <si>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</si>
  <si>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</si>
  <si>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</si>
  <si>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</si>
  <si>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</si>
  <si>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</si>
  <si>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</si>
  <si>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</si>
  <si>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</si>
  <si>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</si>
  <si>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</si>
  <si>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</si>
  <si>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</si>
  <si>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</si>
  <si>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</si>
  <si>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</si>
  <si>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</si>
  <si>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</si>
  <si>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</si>
  <si>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</si>
  <si>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</si>
  <si>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</si>
  <si>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</si>
  <si>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</si>
  <si>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</si>
  <si>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</si>
  <si>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</si>
  <si>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</si>
  <si>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</si>
  <si>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</si>
  <si>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</si>
  <si>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</si>
  <si>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</si>
  <si>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</si>
  <si>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</si>
  <si>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</si>
  <si>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</si>
  <si>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</si>
  <si>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</si>
  <si>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</si>
  <si>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</si>
  <si>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</si>
  <si>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</si>
  <si>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</si>
  <si>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</si>
  <si>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</si>
  <si>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</si>
  <si>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</si>
  <si>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</si>
  <si>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</si>
  <si>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</si>
  <si>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</si>
  <si>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</si>
  <si>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</si>
  <si>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</si>
  <si>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</si>
  <si>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</si>
  <si>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</si>
  <si>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</si>
  <si>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</si>
  <si>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</si>
  <si>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</si>
  <si>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</si>
  <si>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</si>
  <si>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</si>
  <si>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</si>
  <si>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</si>
  <si>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</si>
  <si>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</si>
  <si>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</si>
  <si>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</si>
  <si>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</si>
  <si>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</si>
  <si>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</si>
  <si>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</si>
  <si>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</si>
  <si>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</si>
  <si>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</si>
  <si>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</si>
  <si>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</si>
  <si>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</si>
  <si>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</si>
  <si>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</si>
  <si>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</si>
  <si>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</si>
  <si>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</si>
  <si>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</si>
  <si>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</si>
  <si>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</si>
  <si>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</si>
  <si>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</si>
  <si>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</si>
  <si>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</si>
  <si>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</si>
  <si>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</si>
  <si>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</si>
  <si>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</si>
  <si>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</si>
  <si>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</si>
  <si>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</si>
  <si>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</si>
  <si>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</si>
  <si>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</si>
  <si>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</si>
  <si>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</si>
  <si>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</si>
  <si>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</si>
  <si>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</si>
  <si>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</si>
  <si>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</si>
  <si>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</si>
  <si>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</si>
  <si>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</si>
  <si>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</si>
  <si>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</si>
  <si>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</si>
  <si>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</si>
  <si>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</si>
  <si>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</si>
  <si>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</si>
  <si>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</si>
  <si>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</si>
  <si>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</si>
  <si>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</si>
  <si>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</si>
  <si>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</si>
  <si>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</si>
  <si>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</si>
  <si>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</si>
  <si>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</si>
  <si>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</si>
  <si>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</si>
  <si>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</si>
  <si>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</si>
  <si>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</si>
  <si>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</si>
  <si>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</si>
  <si>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</si>
  <si>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</si>
  <si>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</si>
  <si>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</si>
  <si>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</si>
  <si>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</si>
  <si>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</si>
  <si>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</si>
  <si>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</si>
  <si>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</si>
  <si>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</si>
  <si>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</si>
  <si>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</si>
  <si>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</si>
  <si>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</si>
  <si>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</si>
  <si>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</si>
  <si>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</si>
  <si>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</si>
  <si>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</si>
  <si>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</si>
  <si>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</si>
  <si>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</si>
  <si>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</si>
  <si>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</si>
  <si>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</si>
  <si>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</si>
  <si>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</si>
  <si>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</si>
  <si>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</si>
  <si>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</si>
  <si>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</si>
  <si>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</si>
  <si>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</si>
  <si>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</si>
  <si>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</si>
  <si>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</si>
  <si>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</si>
  <si>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</si>
  <si>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</si>
  <si>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</si>
  <si>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</si>
  <si>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</si>
  <si>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</si>
  <si>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</si>
  <si>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</si>
  <si>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</si>
  <si>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</si>
  <si>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</si>
  <si>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</si>
  <si>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</si>
  <si>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</si>
  <si>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</si>
  <si>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</si>
  <si>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</si>
  <si>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</si>
  <si>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</si>
  <si>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</si>
  <si>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</si>
  <si>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</si>
  <si>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</si>
  <si>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</si>
  <si>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</si>
  <si>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</si>
  <si>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</si>
  <si>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</si>
  <si>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</si>
  <si>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</si>
  <si>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</si>
  <si>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</si>
  <si>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</si>
  <si>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</si>
  <si>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</si>
  <si>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</si>
  <si>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</si>
  <si>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</si>
  <si>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</si>
  <si>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</si>
  <si>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</si>
  <si>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</si>
  <si>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</si>
  <si>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</si>
  <si>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</si>
  <si>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</si>
  <si>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</si>
  <si>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</si>
  <si>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</si>
  <si>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</si>
  <si>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</si>
  <si>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</si>
  <si>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</si>
  <si>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</si>
  <si>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</si>
  <si>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</si>
  <si>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</si>
  <si>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</si>
  <si>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</si>
  <si>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</si>
  <si>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</si>
  <si>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</si>
  <si>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</si>
  <si>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</si>
  <si>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</si>
  <si>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</si>
  <si>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</si>
  <si>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</si>
  <si>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</si>
  <si>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</si>
  <si>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</si>
  <si>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</si>
  <si>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</si>
  <si>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</si>
  <si>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</si>
  <si>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</si>
  <si>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</si>
  <si>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</si>
  <si>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</si>
  <si>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</si>
  <si>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</si>
  <si>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</si>
  <si>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</si>
  <si>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</si>
  <si>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</si>
  <si>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</si>
  <si>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</si>
  <si>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</si>
  <si>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</si>
  <si>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</si>
  <si>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</si>
  <si>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</si>
  <si>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</si>
  <si>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</si>
  <si>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</si>
  <si>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</si>
  <si>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</si>
  <si>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</si>
  <si>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</si>
  <si>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</si>
  <si>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</si>
  <si>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</si>
  <si>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</si>
  <si>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</si>
  <si>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</si>
  <si>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</si>
  <si>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</si>
  <si>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</si>
  <si>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</si>
  <si>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</si>
  <si>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</si>
  <si>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</si>
  <si>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</si>
  <si>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</si>
  <si>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</si>
  <si>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</si>
  <si>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</si>
  <si>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</si>
  <si>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</si>
  <si>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</si>
  <si>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</si>
  <si>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</si>
  <si>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</si>
  <si>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</si>
  <si>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</si>
  <si>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</si>
  <si>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</si>
  <si>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</si>
  <si>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</si>
  <si>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</si>
  <si>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</si>
  <si>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</si>
  <si>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</si>
  <si>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</si>
  <si>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</si>
  <si>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</si>
  <si>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</si>
  <si>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</si>
  <si>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</si>
  <si>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</si>
  <si>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</si>
  <si>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</si>
  <si>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</si>
  <si>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</si>
  <si>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</si>
  <si>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</si>
  <si>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</si>
  <si>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</si>
  <si>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</si>
  <si>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</si>
  <si>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</si>
  <si>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</si>
  <si>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</si>
  <si>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</si>
  <si>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</si>
  <si>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</si>
  <si>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</si>
  <si>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</si>
  <si>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</si>
  <si>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</si>
  <si>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</si>
  <si>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</si>
  <si>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</si>
  <si>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</si>
  <si>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</si>
  <si>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</si>
  <si>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</si>
  <si>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</si>
  <si>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</si>
  <si>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</si>
  <si>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</si>
  <si>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</si>
  <si>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</si>
  <si>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</si>
  <si>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</si>
  <si>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</si>
  <si>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</si>
  <si>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</si>
  <si>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</si>
  <si>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</si>
  <si>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</si>
  <si>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</si>
  <si>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</si>
  <si>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</si>
  <si>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</si>
  <si>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</si>
  <si>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</si>
  <si>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</si>
  <si>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</si>
  <si>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</si>
  <si>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</si>
  <si>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</si>
  <si>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</si>
  <si>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</si>
  <si>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</si>
  <si>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</si>
  <si>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</si>
  <si>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</si>
  <si>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</si>
  <si>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</si>
  <si>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</si>
  <si>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</si>
  <si>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</si>
  <si>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</si>
  <si>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</si>
  <si>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</si>
  <si>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</si>
  <si>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</si>
  <si>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</si>
  <si>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</si>
  <si>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</si>
  <si>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</si>
  <si>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</si>
  <si>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</si>
  <si>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</si>
  <si>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</si>
  <si>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</si>
  <si>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</si>
  <si>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</si>
  <si>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</si>
  <si>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</si>
  <si>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</si>
  <si>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</si>
  <si>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</si>
  <si>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</si>
  <si>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</si>
  <si>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</si>
  <si>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</si>
  <si>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</si>
  <si>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</si>
  <si>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</si>
  <si>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</si>
  <si>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</si>
  <si>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</si>
  <si>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</si>
  <si>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</si>
  <si>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</si>
  <si>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</si>
  <si>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</si>
  <si>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</si>
  <si>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</si>
  <si>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</si>
  <si>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</si>
  <si>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</si>
  <si>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</si>
  <si>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</si>
  <si>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</si>
  <si>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</si>
  <si>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</si>
  <si>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</si>
  <si>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</si>
  <si>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</si>
  <si>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</si>
  <si>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</si>
  <si>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</si>
  <si>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</si>
  <si>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</si>
  <si>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</si>
  <si>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</si>
  <si>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</si>
  <si>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</si>
  <si>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</si>
  <si>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</si>
  <si>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</si>
  <si>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</si>
  <si>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</si>
  <si>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</si>
  <si>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</si>
  <si>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</si>
  <si>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</si>
  <si>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</si>
  <si>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</si>
  <si>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</si>
  <si>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</si>
  <si>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</si>
  <si>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</si>
  <si>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</si>
  <si>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</si>
  <si>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</si>
  <si>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</si>
  <si>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</si>
  <si>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</si>
  <si>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</si>
  <si>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</si>
  <si>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</si>
  <si>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</si>
  <si>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</si>
  <si>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</si>
  <si>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</si>
  <si>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</si>
  <si>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</si>
  <si>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</si>
  <si>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</si>
  <si>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</si>
  <si>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</si>
  <si>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</si>
  <si>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</si>
  <si>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</si>
  <si>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</si>
  <si>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</si>
  <si>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</si>
  <si>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</si>
  <si>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</si>
  <si>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</si>
  <si>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</si>
  <si>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</si>
  <si>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</si>
  <si>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</si>
  <si>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</si>
  <si>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</si>
  <si>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</si>
  <si>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</si>
  <si>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</si>
  <si>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</si>
  <si>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</si>
  <si>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</si>
  <si>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</si>
  <si>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</si>
  <si>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</si>
  <si>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</si>
  <si>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</si>
  <si>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</si>
  <si>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</si>
  <si>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</si>
  <si>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</si>
  <si>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</si>
  <si>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</si>
  <si>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</si>
  <si>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</si>
  <si>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</si>
  <si>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</si>
  <si>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</si>
  <si>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</si>
  <si>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</si>
  <si>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</si>
  <si>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</si>
  <si>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</si>
  <si>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</si>
  <si>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</si>
  <si>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</si>
  <si>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</si>
  <si>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</si>
  <si>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</si>
  <si>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</si>
  <si>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</si>
  <si>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</si>
  <si>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</si>
  <si>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</si>
  <si>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</si>
  <si>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</si>
  <si>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</si>
  <si>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</si>
  <si>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</si>
  <si>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</si>
  <si>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</si>
  <si>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</si>
  <si>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</si>
  <si>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</si>
  <si>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</si>
  <si>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</si>
  <si>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</si>
  <si>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</si>
  <si>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</si>
  <si>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</si>
  <si>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</si>
  <si>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</si>
  <si>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</si>
  <si>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</si>
  <si>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</si>
  <si>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</si>
  <si>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</si>
  <si>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</si>
  <si>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</si>
  <si>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</si>
  <si>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</si>
  <si>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</si>
  <si>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</si>
  <si>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</si>
  <si>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</si>
  <si>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</si>
  <si>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</si>
  <si>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</si>
  <si>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</si>
  <si>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</si>
  <si>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</si>
  <si>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</si>
  <si>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</si>
  <si>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</si>
  <si>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</si>
  <si>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</si>
  <si>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</si>
  <si>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</si>
  <si>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</si>
  <si>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</si>
  <si>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</si>
  <si>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</si>
  <si>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</si>
  <si>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</si>
  <si>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</si>
  <si>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</si>
  <si>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</si>
  <si>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</si>
  <si>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</si>
  <si>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</si>
  <si>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</si>
  <si>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</si>
  <si>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</si>
  <si>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</si>
  <si>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</si>
  <si>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</si>
  <si>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</si>
  <si>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</si>
  <si>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</si>
  <si>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</si>
  <si>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</si>
  <si>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</si>
  <si>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</si>
  <si>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</si>
  <si>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</si>
  <si>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</si>
  <si>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</si>
  <si>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</si>
  <si>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</si>
  <si>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</si>
  <si>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</si>
  <si>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</si>
  <si>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</si>
  <si>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</si>
  <si>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</si>
  <si>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</si>
  <si>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</si>
  <si>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</si>
  <si>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</si>
  <si>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</si>
  <si>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</si>
  <si>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</si>
  <si>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</si>
  <si>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</si>
  <si>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</si>
  <si>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</si>
  <si>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</si>
  <si>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</si>
  <si>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</si>
  <si>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</si>
  <si>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</si>
  <si>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</si>
  <si>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</si>
  <si>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</si>
  <si>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</si>
  <si>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</si>
  <si>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</si>
  <si>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</si>
  <si>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</si>
  <si>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</si>
  <si>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</si>
  <si>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</si>
  <si>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</si>
  <si>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</si>
  <si>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</si>
  <si>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</si>
  <si>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</si>
  <si>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</si>
  <si>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</si>
  <si>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</si>
  <si>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</si>
  <si>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</si>
  <si>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</si>
  <si>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</si>
  <si>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</si>
  <si>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</si>
  <si>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</si>
  <si>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</si>
  <si>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</si>
  <si>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</si>
  <si>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</si>
  <si>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</si>
  <si>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</si>
  <si>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</si>
  <si>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</si>
  <si>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</si>
  <si>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</si>
  <si>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</si>
  <si>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</si>
  <si>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</si>
  <si>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</si>
  <si>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</si>
  <si>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</si>
  <si>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</si>
  <si>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</si>
  <si>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</si>
  <si>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</si>
  <si>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</si>
  <si>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</si>
  <si>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</si>
  <si>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</si>
  <si>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</si>
  <si>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</si>
  <si>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</si>
  <si>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</si>
  <si>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</si>
  <si>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</si>
  <si>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</si>
  <si>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</si>
  <si>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</si>
  <si>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</si>
  <si>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</si>
  <si>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</si>
  <si>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</si>
  <si>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</si>
  <si>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</si>
  <si>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</si>
  <si>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</si>
  <si>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</si>
  <si>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</si>
  <si>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</si>
  <si>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</si>
  <si>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</si>
  <si>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</si>
  <si>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</si>
  <si>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</si>
  <si>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</si>
  <si>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</si>
  <si>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</si>
  <si>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</si>
  <si>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</si>
  <si>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</si>
  <si>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</si>
  <si>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</si>
  <si>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</si>
  <si>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</si>
  <si>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</si>
  <si>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</si>
  <si>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</si>
  <si>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</si>
  <si>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</si>
  <si>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</si>
  <si>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</si>
  <si>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</si>
  <si>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</si>
  <si>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</si>
  <si>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</si>
  <si>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</si>
  <si>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</si>
  <si>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</si>
  <si>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</si>
  <si>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</si>
  <si>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</si>
  <si>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</si>
  <si>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</si>
  <si>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</si>
  <si>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</si>
  <si>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</si>
  <si>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</si>
  <si>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</si>
  <si>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</si>
  <si>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</si>
  <si>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</si>
  <si>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</si>
  <si>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</si>
  <si>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</si>
  <si>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</si>
  <si>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</si>
  <si>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</si>
  <si>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</si>
  <si>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</si>
  <si>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</si>
  <si>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</si>
  <si>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</si>
  <si>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</si>
  <si>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</si>
  <si>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</si>
  <si>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</si>
  <si>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</si>
  <si>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</si>
  <si>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</si>
  <si>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</si>
  <si>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</si>
  <si>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</si>
  <si>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</si>
  <si>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</si>
  <si>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</si>
  <si>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</si>
  <si>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</si>
  <si>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</si>
  <si>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</si>
  <si>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</si>
  <si>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</si>
  <si>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</si>
  <si>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</si>
  <si>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</si>
  <si>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</si>
  <si>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</si>
  <si>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</si>
  <si>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</si>
  <si>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</si>
  <si>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</si>
  <si>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</si>
  <si>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</si>
  <si>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</si>
  <si>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</si>
  <si>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</si>
  <si>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</si>
  <si>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</si>
  <si>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</si>
  <si>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</si>
  <si>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</si>
  <si>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</si>
  <si>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</si>
  <si>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</si>
  <si>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</si>
  <si>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</si>
  <si>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</si>
  <si>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</si>
  <si>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</si>
  <si>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</si>
  <si>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</si>
  <si>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</si>
  <si>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</si>
  <si>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</si>
  <si>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</si>
  <si>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</si>
  <si>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</si>
  <si>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</si>
  <si>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</si>
  <si>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</si>
  <si>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</si>
  <si>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</si>
  <si>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</si>
  <si>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</si>
  <si>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</si>
  <si>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</si>
  <si>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</si>
  <si>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</si>
  <si>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</si>
  <si>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</si>
  <si>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</si>
  <si>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</si>
  <si>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</si>
  <si>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</si>
  <si>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</si>
  <si>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</si>
  <si>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</si>
  <si>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</si>
  <si>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</si>
  <si>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</si>
  <si>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</si>
  <si>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</si>
  <si>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</si>
  <si>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</si>
  <si>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</si>
  <si>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</si>
  <si>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</si>
  <si>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</si>
  <si>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</si>
  <si>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</si>
  <si>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</si>
  <si>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</si>
  <si>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</si>
  <si>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</si>
  <si>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</si>
  <si>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</si>
  <si>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</si>
  <si>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</si>
  <si>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</si>
  <si>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</si>
  <si>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</si>
  <si>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</si>
  <si>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</si>
  <si>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</si>
  <si>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</si>
  <si>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</si>
  <si>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</si>
  <si>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</si>
  <si>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</si>
  <si>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</si>
  <si>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</si>
  <si>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</si>
  <si>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</si>
  <si>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</si>
  <si>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</si>
  <si>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</si>
  <si>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</si>
  <si>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</si>
  <si>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</si>
  <si>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</si>
  <si>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</si>
  <si>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</si>
  <si>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</si>
  <si>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</si>
  <si>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</si>
  <si>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</si>
  <si>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</si>
  <si>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</si>
  <si>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</si>
  <si>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</si>
  <si>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</si>
  <si>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</si>
  <si>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</si>
  <si>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</si>
  <si>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</si>
  <si>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</si>
  <si>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</si>
  <si>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</si>
  <si>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</si>
  <si>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</si>
  <si>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</si>
  <si>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</si>
  <si>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</si>
  <si>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</si>
  <si>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</si>
  <si>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</si>
  <si>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</si>
  <si>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</si>
  <si>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</si>
  <si>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</si>
  <si>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</si>
  <si>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</si>
  <si>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</si>
  <si>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</si>
  <si>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</si>
  <si>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</si>
  <si>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</si>
  <si>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</si>
  <si>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</si>
  <si>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</si>
  <si>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</si>
  <si>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</si>
  <si>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</si>
  <si>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</si>
  <si>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</si>
  <si>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</si>
  <si>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</si>
  <si>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</si>
  <si>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</si>
  <si>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</si>
  <si>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</si>
  <si>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</si>
  <si>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</si>
  <si>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</si>
  <si>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</si>
  <si>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</si>
  <si>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</si>
  <si>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</si>
  <si>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</si>
  <si>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</si>
  <si>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</si>
  <si>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</si>
  <si>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</si>
  <si>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</si>
  <si>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</si>
  <si>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</si>
  <si>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</si>
  <si>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</si>
  <si>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</si>
  <si>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</si>
  <si>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</si>
  <si>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</si>
  <si>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</si>
  <si>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</si>
  <si>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</si>
  <si>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</si>
  <si>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</si>
  <si>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</si>
  <si>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</si>
  <si>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</si>
  <si>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</si>
  <si>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</si>
  <si>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</si>
  <si>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</si>
  <si>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</si>
  <si>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</si>
  <si>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</si>
  <si>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</si>
  <si>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</si>
  <si>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</si>
  <si>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</si>
  <si>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</si>
  <si>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</si>
  <si>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</si>
  <si>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</si>
  <si>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</si>
  <si>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</si>
  <si>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</si>
  <si>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</si>
  <si>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</si>
  <si>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</si>
  <si>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</si>
  <si>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</si>
  <si>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</si>
  <si>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</si>
  <si>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</si>
  <si>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</si>
  <si>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</si>
  <si>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</si>
  <si>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</si>
  <si>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</si>
  <si>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</si>
  <si>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</si>
  <si>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</si>
  <si>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</si>
  <si>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</si>
  <si>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</si>
  <si>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</si>
  <si>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</si>
  <si>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</si>
  <si>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</si>
  <si>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</si>
  <si>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</si>
  <si>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</si>
  <si>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</si>
  <si>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</si>
  <si>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</si>
  <si>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</si>
  <si>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</si>
  <si>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</si>
  <si>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</si>
  <si>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</si>
  <si>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</si>
  <si>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</si>
  <si>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</si>
  <si>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</si>
  <si>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</si>
  <si>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</si>
  <si>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</si>
  <si>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</si>
  <si>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</si>
  <si>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</si>
  <si>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</si>
  <si>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</si>
  <si>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</si>
  <si>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</si>
  <si>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</si>
  <si>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</si>
  <si>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</si>
  <si>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</si>
  <si>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</si>
  <si>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</si>
  <si>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</si>
  <si>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</si>
  <si>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</si>
  <si>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</si>
  <si>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</si>
  <si>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</si>
  <si>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</si>
  <si>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</si>
  <si>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</si>
  <si>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</si>
  <si>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</si>
  <si>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</si>
  <si>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</si>
  <si>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</si>
  <si>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</si>
  <si>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</si>
  <si>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</si>
  <si>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</si>
  <si>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</si>
  <si>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</si>
  <si>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</si>
  <si>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</si>
  <si>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</si>
  <si>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</si>
  <si>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</si>
  <si>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</si>
  <si>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</si>
  <si>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</si>
  <si>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</si>
  <si>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</si>
  <si>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</si>
  <si>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</si>
  <si>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</si>
  <si>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</si>
  <si>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</si>
  <si>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</si>
  <si>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</si>
  <si>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</si>
  <si>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</si>
  <si>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</si>
  <si>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</si>
  <si>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</si>
  <si>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</si>
  <si>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</si>
  <si>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</si>
  <si>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</si>
  <si>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</si>
  <si>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</si>
  <si>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</si>
  <si>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</si>
  <si>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</si>
  <si>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</si>
  <si>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</si>
  <si>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</si>
  <si>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</si>
  <si>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</si>
  <si>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</si>
  <si>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</si>
  <si>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</si>
  <si>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</si>
  <si>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</si>
  <si>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</si>
  <si>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</si>
  <si>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</si>
  <si>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</si>
  <si>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</si>
  <si>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</si>
  <si>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</si>
  <si>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</si>
  <si>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</si>
  <si>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</si>
  <si>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</si>
  <si>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</si>
  <si>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</si>
  <si>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</si>
  <si>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</si>
  <si>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</si>
  <si>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</si>
  <si>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</si>
  <si>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</si>
  <si>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</si>
  <si>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</si>
  <si>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</si>
  <si>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</si>
  <si>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</si>
  <si>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</si>
  <si>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</si>
  <si>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</si>
  <si>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</si>
  <si>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</si>
  <si>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</si>
  <si>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</si>
  <si>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</si>
  <si>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</si>
  <si>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</si>
  <si>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</si>
  <si>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</si>
  <si>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</si>
  <si>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</si>
  <si>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</si>
  <si>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</si>
  <si>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</si>
  <si>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</si>
  <si>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</si>
  <si>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</si>
  <si>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</si>
  <si>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</si>
  <si>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</si>
  <si>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</si>
  <si>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</si>
  <si>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</si>
  <si>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</si>
  <si>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</si>
  <si>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</si>
  <si>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</si>
  <si>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</si>
  <si>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</si>
  <si>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</si>
  <si>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</si>
  <si>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</si>
  <si>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</si>
  <si>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</si>
  <si>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</si>
  <si>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</si>
  <si>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</si>
  <si>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</si>
  <si>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</si>
  <si>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</si>
  <si>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</si>
  <si>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</si>
  <si>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</si>
  <si>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</si>
  <si>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</si>
  <si>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</si>
  <si>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</si>
  <si>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</si>
  <si>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</si>
  <si>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</si>
  <si>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</si>
  <si>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</si>
  <si>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</si>
  <si>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</si>
  <si>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</si>
  <si>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</si>
  <si>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</si>
  <si>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</si>
  <si>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</si>
  <si>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</si>
  <si>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</si>
  <si>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</si>
  <si>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</si>
  <si>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</si>
  <si>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</si>
  <si>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</si>
  <si>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</si>
  <si>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</si>
  <si>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</si>
  <si>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</si>
  <si>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</si>
  <si>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</si>
  <si>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</si>
  <si>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</si>
  <si>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</si>
  <si>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</si>
  <si>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</si>
  <si>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</si>
  <si>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</si>
  <si>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</si>
  <si>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</si>
  <si>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</si>
  <si>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</si>
  <si>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</si>
  <si>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</si>
  <si>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</si>
  <si>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</si>
  <si>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</si>
  <si>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</si>
  <si>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</si>
  <si>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</si>
  <si>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</si>
  <si>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</si>
  <si>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</si>
  <si>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</si>
  <si>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</si>
  <si>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</si>
  <si>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</si>
  <si>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</si>
  <si>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</si>
  <si>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</si>
  <si>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</si>
  <si>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</si>
  <si>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</si>
  <si>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</si>
  <si>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</si>
  <si>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</si>
  <si>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</si>
  <si>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</si>
  <si>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</si>
  <si>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</si>
  <si>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</si>
  <si>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</si>
  <si>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</si>
  <si>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</si>
  <si>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</si>
  <si>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</si>
  <si>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</si>
  <si>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</si>
  <si>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</si>
  <si>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</si>
  <si>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</si>
  <si>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</si>
  <si>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</si>
  <si>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</si>
  <si>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</si>
  <si>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</si>
  <si>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</si>
  <si>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</si>
  <si>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</si>
  <si>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</si>
  <si>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</si>
  <si>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</si>
  <si>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</si>
  <si>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</si>
  <si>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</si>
  <si>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</si>
  <si>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</si>
  <si>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</si>
  <si>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</si>
  <si>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</si>
  <si>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</si>
  <si>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</si>
  <si>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</si>
  <si>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</si>
  <si>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</si>
  <si>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</si>
  <si>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</si>
  <si>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</si>
  <si>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</si>
  <si>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</si>
  <si>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</si>
  <si>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</si>
  <si>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</si>
  <si>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</si>
  <si>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</si>
  <si>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</si>
  <si>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</si>
  <si>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</si>
  <si>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</si>
  <si>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</si>
  <si>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</si>
  <si>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</si>
  <si>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</si>
  <si>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</si>
  <si>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</si>
  <si>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</si>
  <si>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</si>
  <si>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</si>
  <si>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</si>
  <si>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</si>
  <si>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</si>
  <si>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</si>
  <si>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</si>
  <si>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</si>
  <si>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</si>
  <si>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</si>
  <si>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</si>
  <si>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</si>
  <si>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</si>
  <si>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</si>
  <si>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</si>
  <si>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</si>
  <si>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</si>
  <si>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</si>
  <si>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</si>
  <si>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</si>
  <si>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</si>
  <si>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</si>
  <si>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</si>
  <si>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</si>
  <si>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</si>
  <si>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</si>
  <si>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</si>
  <si>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</si>
  <si>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</si>
  <si>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</si>
  <si>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</si>
  <si>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</si>
  <si>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</si>
  <si>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</si>
  <si>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</si>
  <si>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</si>
  <si>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</si>
  <si>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</si>
  <si>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</si>
  <si>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</si>
  <si>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</si>
  <si>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</si>
  <si>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</si>
  <si>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</si>
  <si>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</si>
  <si>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</si>
  <si>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</si>
  <si>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</si>
  <si>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</si>
  <si>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</si>
  <si>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</si>
  <si>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</si>
  <si>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</si>
  <si>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</si>
  <si>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</si>
  <si>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</si>
  <si>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</si>
  <si>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</si>
  <si>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</si>
  <si>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</si>
  <si>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</si>
  <si>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</si>
  <si>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</si>
  <si>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</si>
  <si>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</si>
  <si>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</si>
  <si>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</si>
  <si>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</si>
  <si>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</si>
  <si>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</si>
  <si>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</si>
  <si>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</si>
  <si>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</si>
  <si>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</si>
  <si>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</si>
  <si>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</si>
  <si>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</si>
  <si>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</si>
  <si>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</si>
  <si>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</si>
  <si>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</si>
  <si>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</si>
  <si>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</si>
  <si>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</si>
  <si>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</si>
  <si>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</si>
  <si>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</si>
  <si>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</si>
  <si>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</si>
  <si>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</si>
  <si>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</si>
  <si>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</si>
  <si>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</si>
  <si>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</si>
  <si>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</si>
  <si>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</si>
  <si>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</si>
  <si>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</si>
  <si>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</si>
  <si>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</si>
  <si>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</si>
  <si>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</si>
  <si>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</si>
  <si>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</si>
  <si>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</si>
  <si>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</si>
  <si>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</si>
  <si>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</si>
  <si>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</si>
  <si>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</si>
  <si>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</si>
  <si>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</si>
  <si>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</si>
  <si>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</si>
  <si>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</si>
  <si>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</si>
  <si>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</si>
  <si>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</si>
  <si>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</si>
  <si>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</si>
  <si>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</si>
  <si>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</si>
  <si>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</si>
  <si>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</si>
  <si>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</si>
  <si>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</si>
  <si>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</si>
  <si>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</si>
  <si>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</si>
  <si>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</si>
  <si>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</si>
  <si>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</si>
  <si>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</si>
  <si>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</si>
  <si>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</si>
  <si>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</si>
  <si>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</si>
  <si>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</si>
  <si>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</si>
  <si>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</si>
  <si>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</si>
  <si>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</si>
  <si>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</si>
  <si>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</si>
  <si>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</si>
  <si>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</si>
  <si>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</si>
  <si>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</si>
  <si>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</si>
  <si>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</si>
  <si>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</si>
  <si>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</si>
  <si>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</si>
  <si>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</si>
  <si>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</si>
  <si>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</si>
  <si>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</si>
  <si>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</si>
  <si>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</si>
  <si>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</si>
  <si>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</si>
  <si>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</si>
  <si>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</si>
  <si>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</si>
  <si>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</si>
  <si>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</si>
  <si>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</si>
  <si>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</si>
  <si>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</si>
  <si>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</si>
  <si>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</si>
  <si>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</si>
  <si>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</si>
  <si>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</si>
  <si>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</si>
  <si>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</si>
  <si>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</si>
  <si>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</si>
  <si>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</si>
  <si>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</si>
  <si>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</si>
  <si>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</si>
  <si>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</si>
  <si>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</si>
  <si>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</si>
  <si>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</si>
  <si>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</si>
  <si>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</si>
  <si>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</si>
  <si>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</si>
  <si>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</si>
  <si>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</si>
  <si>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</si>
  <si>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</si>
  <si>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</si>
  <si>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</si>
  <si>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</si>
  <si>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</si>
  <si>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</si>
  <si>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</si>
  <si>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</si>
  <si>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</si>
  <si>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</si>
  <si>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</si>
  <si>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</si>
  <si>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</si>
  <si>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</si>
  <si>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</si>
  <si>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</si>
  <si>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</si>
  <si>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</si>
  <si>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</si>
  <si>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</si>
  <si>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</si>
  <si>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</si>
  <si>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</si>
  <si>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</si>
  <si>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</si>
  <si>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</si>
  <si>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</si>
  <si>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</si>
  <si>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</si>
  <si>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</si>
  <si>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</si>
  <si>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</si>
  <si>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</si>
  <si>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</si>
  <si>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</si>
  <si>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</si>
  <si>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</si>
  <si>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</si>
  <si>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</si>
  <si>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</si>
  <si>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</si>
  <si>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</si>
  <si>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</si>
  <si>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</si>
  <si>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</si>
  <si>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</si>
  <si>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</si>
  <si>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</si>
  <si>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</si>
  <si>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</si>
  <si>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</si>
  <si>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</si>
  <si>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</si>
  <si>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</si>
  <si>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</si>
  <si>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</si>
  <si>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</si>
  <si>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</si>
  <si>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</si>
  <si>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</si>
  <si>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</si>
  <si>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</si>
  <si>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</si>
  <si>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</si>
  <si>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</si>
  <si>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</si>
  <si>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</si>
  <si>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</si>
  <si>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</si>
  <si>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</si>
  <si>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</si>
  <si>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</si>
  <si>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</si>
  <si>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</si>
  <si>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</si>
  <si>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</si>
  <si>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</si>
  <si>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</si>
  <si>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</si>
  <si>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</si>
  <si>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</si>
  <si>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</si>
  <si>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</si>
  <si>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</si>
  <si>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</si>
  <si>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</si>
  <si>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</si>
  <si>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</si>
  <si>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</si>
  <si>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</si>
  <si>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</si>
  <si>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</si>
  <si>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</si>
  <si>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</si>
  <si>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</si>
  <si>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</si>
  <si>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</si>
  <si>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</si>
  <si>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</si>
  <si>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</si>
  <si>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</si>
  <si>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</si>
  <si>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</si>
  <si>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</si>
  <si>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</si>
  <si>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</si>
  <si>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</si>
  <si>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</si>
  <si>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</si>
  <si>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</si>
  <si>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</si>
  <si>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</si>
  <si>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</si>
  <si>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</si>
  <si>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</si>
  <si>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</si>
  <si>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</si>
  <si>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</si>
  <si>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</si>
  <si>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</si>
  <si>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</si>
  <si>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</si>
  <si>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</si>
  <si>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</si>
  <si>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</si>
  <si>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</si>
  <si>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</si>
  <si>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</si>
  <si>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</si>
  <si>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</si>
  <si>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</si>
  <si>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</si>
  <si>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</si>
  <si>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</si>
  <si>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</si>
  <si>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</si>
  <si>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</si>
  <si>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</si>
  <si>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</si>
  <si>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</si>
  <si>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</si>
  <si>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</si>
  <si>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</si>
  <si>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</si>
  <si>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</si>
  <si>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</si>
  <si>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</si>
  <si>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</si>
  <si>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</si>
  <si>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</si>
  <si>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</si>
  <si>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</si>
  <si>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</si>
  <si>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</si>
  <si>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</si>
  <si>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</si>
  <si>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</si>
  <si>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</si>
  <si>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</si>
  <si>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</si>
  <si>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</si>
  <si>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</si>
  <si>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</si>
  <si>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</si>
  <si>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</si>
  <si>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</si>
  <si>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</si>
  <si>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</si>
  <si>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</si>
  <si>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</si>
  <si>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</si>
  <si>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</si>
  <si>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</si>
  <si>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</si>
  <si>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</si>
  <si>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</si>
  <si>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</si>
  <si>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</si>
  <si>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</si>
  <si>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</si>
  <si>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</si>
  <si>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</si>
  <si>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</si>
  <si>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</si>
  <si>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</si>
  <si>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</si>
  <si>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</si>
  <si>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</si>
  <si>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</si>
  <si>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</si>
  <si>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</si>
  <si>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</si>
  <si>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</si>
  <si>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</si>
  <si>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</si>
  <si>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</si>
  <si>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</si>
  <si>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</si>
  <si>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</si>
  <si>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</si>
  <si>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</si>
  <si>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</si>
  <si>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</si>
  <si>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</si>
  <si>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</si>
  <si>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</si>
  <si>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</si>
  <si>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</si>
  <si>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</si>
  <si>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</si>
  <si>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</si>
  <si>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</si>
  <si>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</si>
  <si>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</si>
  <si>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</si>
  <si>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</si>
  <si>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</si>
  <si>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</si>
  <si>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</si>
  <si>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</si>
  <si>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</si>
  <si>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</si>
  <si>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</si>
  <si>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</si>
  <si>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</si>
  <si>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</si>
  <si>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</si>
  <si>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</si>
  <si>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</si>
  <si>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</si>
  <si>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</si>
  <si>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</si>
  <si>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</si>
  <si>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</si>
  <si>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</si>
  <si>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</si>
  <si>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</si>
  <si>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</si>
  <si>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</si>
  <si>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</si>
  <si>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</si>
  <si>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</si>
  <si>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</si>
  <si>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</si>
  <si>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</si>
  <si>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</si>
  <si>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</si>
  <si>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</si>
  <si>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</si>
  <si>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</si>
  <si>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</si>
  <si>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</si>
  <si>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</si>
  <si>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</si>
  <si>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</si>
  <si>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</si>
  <si>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</si>
  <si>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</si>
  <si>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</si>
  <si>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</si>
  <si>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</si>
  <si>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</si>
  <si>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</si>
  <si>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</si>
  <si>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</si>
  <si>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</si>
  <si>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</si>
  <si>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</si>
  <si>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</si>
  <si>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</si>
  <si>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</si>
  <si>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</si>
  <si>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</si>
  <si>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</si>
  <si>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</si>
  <si>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</si>
  <si>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</si>
  <si>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</si>
  <si>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</si>
  <si>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</si>
  <si>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</si>
  <si>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</si>
  <si>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</si>
  <si>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</si>
  <si>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</si>
  <si>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</si>
  <si>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</si>
  <si>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</si>
  <si>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</si>
  <si>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</si>
  <si>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</si>
  <si>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</si>
  <si>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</si>
  <si>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</si>
  <si>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</si>
  <si>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</si>
  <si>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</si>
  <si>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</si>
  <si>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</si>
  <si>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</si>
  <si>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</si>
  <si>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</si>
  <si>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</si>
  <si>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</si>
  <si>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</si>
  <si>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</si>
  <si>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</si>
  <si>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</si>
  <si>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</si>
  <si>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</si>
  <si>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</si>
  <si>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</si>
  <si>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</si>
  <si>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</si>
  <si>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</si>
  <si>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</si>
  <si>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</si>
  <si>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</si>
  <si>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</si>
  <si>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</si>
  <si>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</si>
  <si>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</si>
  <si>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</si>
  <si>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</si>
  <si>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</si>
  <si>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</si>
  <si>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</si>
  <si>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</si>
  <si>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</si>
  <si>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</si>
  <si>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</si>
  <si>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</si>
  <si>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</si>
  <si>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</si>
  <si>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</si>
  <si>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</si>
  <si>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</si>
  <si>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</si>
  <si>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</si>
  <si>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</si>
  <si>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</si>
  <si>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</si>
  <si>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</si>
  <si>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</si>
  <si>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</si>
  <si>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</si>
  <si>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</si>
  <si>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</si>
  <si>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</si>
  <si>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</si>
  <si>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</si>
  <si>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</si>
  <si>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</si>
  <si>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</si>
  <si>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</si>
  <si>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</si>
  <si>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</si>
  <si>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</si>
  <si>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</si>
  <si>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</si>
  <si>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</si>
  <si>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</si>
  <si>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</si>
  <si>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</si>
  <si>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</si>
  <si>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</si>
  <si>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</si>
  <si>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</si>
  <si>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</si>
  <si>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</si>
  <si>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</si>
  <si>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</si>
  <si>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</si>
  <si>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</si>
  <si>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</si>
  <si>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</si>
  <si>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</si>
  <si>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</si>
  <si>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</si>
  <si>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</si>
  <si>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</si>
  <si>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</si>
  <si>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</si>
  <si>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</si>
  <si>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</si>
  <si>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</si>
  <si>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</si>
  <si>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</si>
  <si>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</si>
  <si>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</si>
  <si>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</si>
  <si>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</si>
  <si>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</si>
  <si>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</si>
  <si>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</si>
  <si>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</si>
  <si>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</si>
  <si>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</si>
  <si>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</si>
  <si>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</si>
  <si>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</si>
  <si>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</si>
  <si>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</si>
  <si>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</si>
  <si>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</si>
  <si>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</si>
  <si>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</si>
  <si>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</si>
  <si>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</si>
  <si>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</si>
  <si>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</si>
  <si>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</si>
  <si>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</si>
  <si>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</si>
  <si>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</si>
  <si>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</si>
  <si>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</si>
  <si>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</si>
  <si>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</si>
  <si>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</si>
  <si>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</si>
  <si>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</si>
  <si>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</si>
  <si>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</si>
  <si>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</si>
  <si>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</si>
  <si>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</si>
  <si>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</si>
  <si>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</si>
  <si>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</si>
  <si>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</si>
  <si>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</si>
  <si>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</si>
  <si>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</si>
  <si>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</si>
  <si>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</si>
  <si>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</si>
  <si>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</si>
  <si>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</si>
  <si>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</si>
  <si>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</si>
  <si>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</si>
  <si>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</si>
  <si>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</si>
  <si>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</si>
  <si>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</si>
  <si>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</si>
  <si>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</si>
  <si>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</si>
  <si>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</si>
  <si>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</si>
  <si>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</si>
  <si>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</si>
  <si>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</si>
  <si>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</si>
  <si>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</si>
  <si>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</si>
  <si>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</si>
  <si>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</si>
  <si>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</si>
  <si>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</si>
  <si>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</si>
  <si>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</si>
  <si>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</si>
  <si>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</si>
  <si>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</si>
  <si>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</si>
  <si>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</si>
  <si>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</si>
  <si>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</si>
  <si>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</si>
  <si>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</si>
  <si>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</si>
  <si>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</si>
  <si>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</si>
  <si>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</si>
  <si>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</si>
  <si>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</si>
  <si>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</si>
  <si>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</si>
  <si>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</si>
  <si>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</si>
  <si>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</si>
  <si>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</si>
  <si>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</si>
  <si>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</si>
  <si>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</si>
  <si>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</si>
  <si>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</si>
  <si>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</si>
  <si>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</si>
  <si>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</si>
  <si>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</si>
  <si>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</si>
  <si>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</si>
  <si>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</si>
  <si>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</si>
  <si>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</si>
  <si>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</si>
  <si>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</si>
  <si>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</si>
  <si>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</si>
  <si>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</si>
  <si>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</si>
  <si>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</si>
  <si>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</si>
  <si>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</si>
  <si>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</si>
  <si>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</si>
  <si>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</si>
  <si>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</si>
  <si>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</si>
  <si>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</si>
  <si>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</si>
  <si>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</si>
  <si>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</si>
  <si>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</si>
  <si>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</si>
  <si>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</si>
  <si>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</si>
  <si>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</si>
  <si>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</si>
  <si>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</si>
  <si>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</si>
  <si>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</si>
  <si>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</si>
  <si>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</si>
  <si>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</si>
  <si>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</si>
  <si>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</si>
  <si>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</si>
  <si>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</si>
  <si>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</si>
  <si>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</si>
  <si>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</si>
  <si>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</si>
  <si>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</si>
  <si>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</si>
  <si>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</si>
  <si>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</si>
  <si>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</si>
  <si>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</si>
  <si>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</si>
  <si>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</si>
  <si>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</si>
  <si>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</si>
  <si>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</si>
  <si>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</si>
  <si>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</si>
  <si>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</si>
  <si>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</si>
  <si>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</si>
  <si>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</si>
  <si>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</si>
  <si>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</si>
  <si>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</si>
  <si>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</si>
  <si>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</si>
  <si>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</si>
  <si>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</si>
  <si>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</si>
  <si>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</si>
  <si>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</si>
  <si>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</si>
  <si>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</si>
  <si>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</si>
  <si>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</si>
  <si>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</si>
  <si>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</si>
  <si>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</si>
  <si>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</si>
  <si>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</si>
  <si>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</si>
  <si>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</si>
  <si>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</si>
  <si>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</si>
  <si>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</si>
  <si>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</si>
  <si>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</si>
  <si>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</si>
  <si>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</si>
  <si>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</si>
  <si>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</si>
  <si>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</si>
  <si>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</si>
  <si>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</si>
  <si>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</si>
  <si>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</si>
  <si>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</si>
  <si>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</si>
  <si>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</si>
  <si>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</si>
  <si>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</si>
  <si>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</si>
  <si>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</si>
  <si>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</si>
  <si>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</si>
  <si>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</si>
  <si>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</si>
  <si>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</si>
  <si>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</si>
  <si>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</si>
  <si>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</si>
  <si>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</si>
  <si>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</si>
  <si>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</si>
  <si>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</si>
  <si>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</si>
  <si>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</si>
  <si>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</si>
  <si>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</si>
  <si>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</si>
  <si>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</si>
  <si>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</si>
  <si>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</si>
  <si>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</si>
  <si>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</si>
  <si>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</si>
  <si>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</si>
  <si>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</si>
  <si>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</si>
  <si>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</si>
  <si>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</si>
  <si>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</si>
  <si>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</si>
  <si>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</si>
  <si>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</si>
  <si>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</si>
  <si>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</si>
  <si>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</si>
  <si>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</si>
  <si>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</si>
  <si>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</si>
  <si>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</si>
  <si>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</si>
  <si>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</si>
  <si>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</si>
  <si>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</si>
  <si>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</si>
  <si>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</si>
  <si>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</si>
  <si>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</si>
  <si>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</si>
  <si>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</si>
  <si>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</si>
  <si>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</si>
  <si>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</si>
  <si>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</si>
  <si>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</si>
  <si>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</si>
  <si>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</si>
  <si>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</si>
  <si>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</si>
  <si>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</si>
  <si>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</si>
  <si>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</si>
  <si>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</si>
  <si>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</si>
  <si>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</si>
  <si>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</si>
  <si>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</si>
  <si>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</si>
  <si>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</si>
  <si>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</si>
  <si>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</si>
  <si>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</si>
  <si>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</si>
  <si>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</si>
  <si>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</si>
  <si>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</si>
  <si>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</si>
  <si>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</si>
  <si>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</si>
  <si>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</si>
  <si>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</si>
  <si>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</si>
  <si>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</si>
  <si>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</si>
  <si>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</si>
  <si>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</si>
  <si>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</si>
  <si>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</si>
  <si>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</si>
  <si>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</si>
  <si>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</si>
  <si>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</si>
  <si>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</si>
  <si>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</si>
  <si>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</si>
  <si>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</si>
  <si>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</si>
  <si>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</si>
  <si>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</si>
  <si>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</si>
  <si>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</si>
  <si>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</si>
  <si>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</si>
  <si>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</si>
  <si>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</si>
  <si>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</si>
  <si>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</si>
  <si>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</si>
  <si>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</si>
  <si>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</si>
  <si>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</si>
  <si>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</si>
  <si>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</si>
  <si>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</si>
  <si>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</si>
  <si>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</si>
  <si>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</si>
  <si>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</si>
  <si>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</si>
  <si>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</si>
  <si>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</si>
  <si>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</si>
  <si>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</si>
  <si>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</si>
  <si>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</si>
  <si>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</si>
  <si>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</si>
  <si>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</si>
  <si>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</si>
  <si>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</si>
  <si>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</si>
  <si>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</si>
  <si>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</si>
  <si>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</si>
  <si>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</si>
  <si>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</si>
  <si>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</si>
  <si>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</si>
  <si>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</si>
  <si>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</si>
  <si>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</si>
  <si>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</si>
  <si>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</si>
  <si>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</si>
  <si>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</si>
  <si>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</si>
  <si>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</si>
  <si>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</si>
  <si>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</si>
  <si>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</si>
  <si>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</si>
  <si>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</si>
  <si>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</si>
  <si>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</si>
  <si>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</si>
  <si>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</si>
  <si>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</si>
  <si>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</si>
  <si>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</si>
  <si>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</si>
  <si>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</si>
  <si>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</si>
  <si>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</si>
  <si>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</si>
  <si>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</si>
  <si>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</si>
  <si>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</si>
  <si>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</si>
  <si>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</si>
  <si>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</si>
  <si>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</si>
  <si>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</si>
  <si>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</si>
  <si>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</si>
  <si>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</si>
  <si>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</si>
  <si>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</si>
  <si>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</si>
  <si>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</si>
  <si>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</si>
  <si>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</si>
  <si>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</si>
  <si>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</si>
  <si>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</si>
  <si>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</si>
  <si>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</si>
  <si>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</si>
  <si>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</si>
  <si>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</si>
  <si>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</si>
  <si>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</si>
  <si>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</si>
  <si>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</si>
  <si>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</si>
  <si>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</si>
  <si>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</si>
  <si>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</si>
  <si>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</si>
  <si>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</si>
  <si>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</si>
  <si>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</si>
  <si>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</si>
  <si>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</si>
  <si>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</si>
  <si>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</si>
  <si>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</si>
  <si>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</si>
  <si>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</si>
  <si>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</si>
  <si>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</si>
  <si>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</si>
  <si>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</si>
  <si>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</si>
  <si>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</si>
  <si>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</si>
  <si>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</si>
  <si>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</si>
  <si>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</si>
  <si>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</si>
  <si>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</si>
  <si>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</si>
  <si>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</si>
  <si>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</si>
  <si>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</si>
  <si>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</si>
  <si>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</si>
  <si>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</si>
  <si>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</si>
  <si>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</si>
  <si>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</si>
  <si>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</si>
  <si>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</si>
  <si>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</si>
  <si>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</si>
  <si>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</si>
  <si>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</si>
  <si>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</si>
  <si>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</si>
  <si>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</si>
  <si>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</si>
  <si>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</si>
  <si>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</si>
  <si>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</si>
  <si>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</si>
  <si>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</si>
  <si>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</si>
  <si>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</si>
  <si>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</si>
  <si>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</si>
  <si>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</si>
  <si>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</si>
  <si>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</si>
  <si>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</si>
  <si>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</si>
  <si>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</si>
  <si>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</si>
  <si>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</si>
  <si>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</si>
  <si>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</si>
  <si>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</si>
  <si>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</si>
  <si>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</si>
  <si>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</si>
  <si>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</si>
  <si>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</si>
  <si>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</si>
  <si>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</si>
  <si>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</si>
  <si>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</si>
  <si>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</si>
  <si>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</si>
  <si>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</si>
  <si>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</si>
  <si>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</si>
  <si>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</si>
  <si>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</si>
  <si>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</si>
  <si>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</si>
  <si>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</si>
  <si>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</si>
  <si>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</si>
  <si>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</si>
  <si>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</si>
  <si>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</si>
  <si>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</si>
  <si>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</si>
  <si>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</si>
  <si>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</si>
  <si>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</si>
  <si>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</si>
  <si>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</si>
  <si>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</si>
  <si>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</si>
  <si>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</si>
  <si>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</si>
  <si>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</si>
  <si>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</si>
  <si>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</si>
  <si>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</si>
  <si>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</si>
  <si>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</si>
  <si>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</si>
  <si>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</si>
  <si>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</si>
  <si>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</si>
  <si>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</si>
  <si>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</si>
  <si>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</si>
  <si>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</si>
  <si>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</si>
  <si>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</si>
  <si>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</si>
  <si>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</si>
  <si>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</si>
  <si>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</si>
  <si>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</si>
  <si>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</si>
  <si>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</si>
  <si>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</si>
  <si>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</si>
  <si>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</si>
  <si>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</si>
  <si>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</si>
  <si>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</si>
  <si>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</si>
  <si>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</si>
  <si>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</si>
  <si>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</si>
  <si>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</si>
  <si>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</si>
  <si>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</si>
  <si>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</si>
  <si>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</si>
  <si>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</si>
  <si>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</si>
  <si>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</si>
  <si>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</si>
  <si>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</si>
  <si>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</si>
  <si>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</si>
  <si>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</si>
  <si>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</si>
  <si>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</si>
  <si>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</si>
  <si>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</si>
  <si>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</si>
  <si>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</si>
  <si>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</si>
  <si>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</si>
  <si>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</si>
  <si>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</si>
  <si>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</si>
  <si>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</si>
  <si>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</si>
  <si>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</si>
  <si>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</si>
  <si>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</si>
  <si>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</si>
  <si>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</si>
  <si>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</si>
  <si>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</si>
  <si>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</si>
  <si>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</si>
  <si>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</si>
  <si>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</si>
  <si>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</si>
  <si>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</si>
  <si>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</si>
  <si>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</si>
  <si>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</si>
  <si>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</si>
  <si>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</si>
  <si>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</si>
  <si>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</si>
  <si>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</si>
  <si>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</si>
  <si>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</si>
  <si>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</si>
  <si>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</si>
  <si>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</si>
  <si>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</si>
  <si>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</si>
  <si>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</si>
  <si>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</si>
  <si>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</si>
  <si>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</si>
  <si>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</si>
  <si>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</si>
  <si>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</si>
  <si>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</si>
  <si>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</si>
  <si>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</si>
  <si>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</si>
  <si>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</si>
  <si>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</si>
  <si>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</si>
  <si>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</si>
  <si>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</si>
  <si>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</si>
  <si>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</si>
  <si>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</si>
  <si>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</si>
  <si>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</si>
  <si>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</si>
  <si>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</si>
  <si>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</si>
  <si>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</si>
  <si>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</si>
  <si>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</si>
  <si>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</si>
  <si>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</si>
  <si>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</si>
  <si>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</si>
  <si>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</si>
  <si>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</si>
  <si>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</si>
  <si>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</si>
  <si>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</si>
  <si>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</si>
  <si>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</si>
  <si>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</si>
  <si>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</si>
  <si>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</si>
  <si>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</si>
  <si>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</si>
  <si>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</si>
  <si>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</si>
  <si>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</si>
  <si>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</si>
  <si>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</si>
  <si>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</si>
  <si>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</si>
  <si>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</si>
  <si>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</si>
  <si>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</si>
  <si>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</si>
  <si>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</si>
  <si>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</si>
  <si>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</si>
  <si>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</si>
  <si>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</si>
  <si>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</si>
  <si>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</si>
  <si>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</si>
  <si>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</si>
  <si>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</si>
  <si>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</si>
  <si>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</si>
  <si>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</si>
  <si>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</si>
  <si>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</si>
  <si>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</si>
  <si>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</si>
  <si>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</si>
  <si>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</si>
  <si>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</si>
  <si>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</si>
  <si>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</si>
  <si>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</si>
  <si>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</si>
  <si>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</si>
  <si>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</si>
  <si>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</si>
  <si>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</si>
  <si>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</si>
  <si>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</si>
  <si>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</si>
  <si>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</si>
  <si>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</si>
  <si>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</si>
  <si>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</si>
  <si>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</si>
  <si>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</si>
  <si>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</si>
  <si>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</si>
  <si>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</si>
  <si>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</si>
  <si>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</si>
  <si>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</si>
  <si>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</si>
  <si>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</si>
  <si>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</si>
  <si>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</si>
  <si>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</si>
  <si>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</si>
  <si>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</si>
  <si>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</si>
  <si>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</si>
  <si>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</si>
  <si>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</si>
  <si>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</si>
  <si>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</si>
  <si>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</si>
  <si>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</si>
  <si>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</si>
  <si>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</si>
  <si>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</si>
  <si>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</si>
  <si>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</si>
  <si>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</si>
  <si>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</si>
  <si>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</si>
  <si>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</si>
  <si>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</si>
  <si>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</si>
  <si>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</si>
  <si>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</si>
  <si>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</si>
  <si>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</si>
  <si>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</si>
  <si>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</si>
  <si>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</si>
  <si>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</si>
  <si>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</si>
  <si>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</si>
  <si>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</si>
  <si>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</si>
  <si>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</si>
  <si>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</si>
  <si>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</si>
  <si>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</si>
  <si>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</si>
  <si>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</si>
  <si>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</si>
  <si>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</si>
  <si>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</si>
  <si>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</si>
  <si>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</si>
  <si>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</si>
  <si>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</si>
  <si>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</si>
  <si>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</si>
  <si>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</si>
  <si>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</si>
  <si>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</si>
  <si>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</si>
  <si>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</si>
  <si>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</si>
  <si>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</si>
  <si>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</si>
  <si>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</si>
  <si>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</si>
  <si>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</si>
  <si>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</si>
  <si>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</si>
  <si>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</si>
  <si>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</si>
  <si>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</si>
  <si>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</si>
  <si>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</si>
  <si>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</si>
  <si>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</si>
  <si>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</si>
  <si>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</si>
  <si>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</si>
  <si>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</si>
  <si>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</si>
  <si>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</si>
  <si>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</si>
  <si>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</si>
  <si>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</si>
  <si>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</si>
  <si>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</si>
  <si>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</si>
  <si>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</si>
  <si>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</si>
  <si>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</si>
  <si>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</si>
  <si>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</si>
  <si>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</si>
  <si>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</si>
  <si>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</si>
  <si>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</si>
  <si>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</si>
  <si>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</si>
  <si>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</si>
  <si>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</si>
  <si>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</si>
  <si>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</si>
  <si>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</si>
  <si>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</si>
  <si>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</si>
  <si>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</si>
  <si>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</si>
  <si>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</si>
  <si>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</si>
  <si>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</si>
  <si>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</si>
  <si>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</si>
  <si>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</si>
  <si>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</si>
  <si>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</si>
  <si>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</si>
  <si>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</si>
  <si>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</si>
  <si>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</si>
  <si>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</si>
  <si>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</si>
  <si>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</si>
  <si>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</si>
  <si>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</si>
  <si>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</si>
  <si>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</si>
  <si>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</si>
  <si>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</si>
  <si>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</si>
  <si>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</si>
  <si>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</si>
  <si>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</si>
  <si>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</si>
  <si>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</si>
  <si>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</si>
  <si>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</si>
  <si>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</si>
  <si>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</si>
  <si>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</si>
  <si>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</si>
  <si>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</si>
  <si>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</si>
  <si>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</si>
  <si>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</si>
  <si>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</si>
  <si>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</si>
  <si>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</si>
  <si>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</si>
  <si>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</si>
  <si>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</si>
  <si>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</si>
  <si>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</si>
  <si>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</si>
  <si>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</si>
  <si>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</si>
  <si>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</si>
  <si>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</si>
  <si>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</si>
  <si>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</si>
  <si>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</si>
  <si>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</si>
  <si>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</si>
  <si>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</si>
  <si>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</si>
  <si>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</si>
  <si>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</si>
  <si>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</si>
  <si>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</si>
  <si>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</si>
  <si>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</si>
  <si>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</si>
  <si>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</si>
  <si>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</si>
  <si>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</si>
  <si>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</si>
  <si>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</si>
  <si>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</si>
  <si>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</si>
  <si>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</si>
  <si>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</si>
  <si>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</si>
  <si>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</si>
  <si>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</si>
  <si>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</si>
  <si>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</si>
  <si>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</si>
  <si>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</si>
  <si>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</si>
  <si>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</si>
  <si>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</si>
  <si>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</si>
  <si>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</si>
  <si>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</si>
  <si>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</si>
  <si>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</si>
  <si>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</si>
  <si>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</si>
  <si>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</si>
  <si>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</si>
  <si>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</si>
  <si>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</si>
  <si>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</si>
  <si>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</si>
  <si>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</si>
  <si>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</si>
  <si>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</si>
  <si>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</si>
  <si>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</si>
  <si>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</si>
  <si>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</si>
  <si>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</si>
  <si>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</si>
  <si>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</si>
  <si>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</si>
  <si>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</si>
  <si>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</si>
  <si>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</si>
  <si>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</si>
  <si>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</si>
  <si>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</si>
  <si>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</si>
  <si>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</si>
  <si>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</si>
  <si>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</si>
  <si>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</si>
  <si>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</si>
  <si>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</si>
  <si>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</si>
  <si>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</si>
  <si>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</si>
  <si>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</si>
  <si>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</si>
  <si>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</si>
  <si>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</si>
  <si>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</si>
  <si>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</si>
  <si>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</si>
  <si>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</si>
  <si>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</si>
  <si>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</si>
  <si>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</si>
  <si>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</si>
  <si>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</si>
  <si>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</si>
  <si>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</si>
  <si>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</si>
  <si>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</si>
  <si>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</si>
  <si>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</si>
  <si>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</si>
  <si>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</si>
  <si>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</si>
  <si>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</si>
  <si>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</si>
  <si>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</si>
  <si>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</si>
  <si>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</si>
  <si>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</si>
  <si>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</si>
  <si>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</si>
  <si>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</si>
  <si>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</si>
  <si>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</si>
  <si>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</si>
  <si>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</si>
  <si>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</si>
  <si>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</si>
  <si>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</si>
  <si>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</si>
  <si>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</si>
  <si>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</si>
  <si>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</si>
  <si>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</si>
  <si>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</si>
  <si>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</si>
  <si>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</si>
  <si>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</si>
  <si>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</si>
  <si>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</si>
  <si>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</si>
  <si>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</si>
  <si>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</si>
  <si>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</si>
  <si>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</si>
  <si>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</si>
  <si>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</si>
  <si>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</si>
  <si>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</si>
  <si>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</si>
  <si>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</si>
  <si>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</si>
  <si>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</si>
  <si>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</si>
  <si>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</si>
  <si>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</si>
  <si>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</si>
  <si>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</si>
  <si>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</si>
  <si>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</si>
  <si>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</si>
  <si>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</si>
  <si>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</si>
  <si>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</si>
  <si>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</si>
  <si>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</si>
  <si>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</si>
  <si>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</si>
  <si>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</si>
  <si>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</si>
  <si>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</si>
  <si>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</si>
  <si>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</si>
  <si>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</si>
  <si>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</si>
  <si>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</si>
  <si>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</si>
  <si>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</si>
  <si>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</si>
  <si>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</si>
  <si>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</si>
  <si>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</si>
  <si>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</si>
  <si>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</si>
  <si>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</si>
  <si>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</si>
  <si>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</si>
  <si>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</si>
  <si>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</si>
  <si>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</si>
  <si>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</si>
  <si>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</si>
  <si>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</si>
  <si>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</si>
  <si>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</si>
  <si>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</si>
  <si>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</si>
  <si>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</si>
  <si>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</si>
  <si>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</si>
  <si>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</si>
  <si>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</si>
  <si>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</si>
  <si>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</si>
  <si>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</si>
  <si>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</si>
  <si>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</si>
  <si>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</si>
  <si>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</si>
  <si>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</si>
  <si>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</si>
  <si>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</si>
  <si>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</si>
  <si>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</si>
  <si>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</si>
  <si>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</si>
  <si>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</si>
  <si>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</si>
  <si>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</si>
  <si>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</si>
  <si>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</si>
  <si>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</si>
  <si>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</si>
  <si>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</si>
  <si>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</si>
  <si>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</si>
  <si>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</si>
  <si>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</si>
  <si>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</si>
  <si>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</si>
  <si>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</si>
  <si>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</si>
  <si>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</si>
  <si>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</si>
  <si>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</si>
  <si>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</si>
  <si>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</si>
  <si>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</si>
  <si>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</si>
  <si>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</si>
  <si>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</si>
  <si>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</si>
  <si>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</si>
  <si>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</si>
  <si>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</si>
  <si>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</si>
  <si>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</si>
  <si>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</si>
  <si>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</si>
  <si>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</si>
  <si>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</si>
  <si>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</si>
  <si>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</si>
  <si>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</si>
  <si>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</si>
  <si>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</si>
  <si>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</si>
  <si>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</si>
  <si>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</si>
  <si>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</si>
  <si>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</si>
  <si>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</si>
  <si>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</si>
  <si>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</si>
  <si>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</si>
  <si>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</si>
  <si>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</si>
  <si>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</si>
  <si>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</si>
  <si>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</si>
  <si>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</si>
  <si>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</si>
  <si>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</si>
  <si>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</si>
  <si>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</si>
  <si>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</si>
  <si>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</si>
  <si>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</si>
  <si>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</si>
  <si>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</si>
  <si>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</si>
  <si>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</si>
  <si>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</si>
  <si>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</si>
  <si>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</si>
  <si>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</si>
  <si>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</si>
  <si>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</si>
  <si>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</si>
  <si>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</si>
  <si>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</si>
  <si>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</si>
  <si>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</si>
  <si>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</si>
  <si>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</si>
  <si>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</si>
  <si>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</si>
  <si>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</si>
  <si>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</si>
  <si>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</si>
  <si>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</si>
  <si>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</si>
  <si>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</si>
  <si>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</si>
  <si>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</si>
  <si>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</si>
  <si>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</si>
  <si>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</si>
  <si>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</si>
  <si>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</si>
  <si>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</si>
  <si>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</si>
  <si>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</si>
  <si>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</si>
  <si>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</si>
  <si>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</si>
  <si>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</si>
  <si>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</si>
  <si>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</si>
  <si>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</si>
  <si>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</si>
  <si>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</si>
  <si>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</si>
  <si>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</si>
  <si>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</si>
  <si>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</si>
  <si>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</si>
  <si>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</si>
  <si>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</si>
  <si>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</si>
  <si>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</si>
  <si>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</si>
  <si>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</si>
  <si>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</si>
  <si>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</si>
  <si>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</si>
  <si>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</si>
  <si>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</si>
  <si>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</si>
  <si>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</si>
  <si>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</si>
  <si>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</si>
  <si>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</si>
  <si>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</si>
  <si>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</si>
  <si>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</si>
  <si>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</si>
  <si>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</si>
  <si>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</si>
  <si>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</si>
  <si>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</si>
  <si>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</si>
  <si>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</si>
  <si>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</si>
  <si>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</si>
  <si>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</si>
  <si>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</si>
  <si>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</si>
  <si>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</si>
  <si>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</si>
  <si>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</si>
  <si>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</si>
  <si>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</si>
  <si>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</si>
  <si>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</si>
  <si>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</si>
  <si>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</si>
  <si>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</si>
  <si>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</si>
  <si>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</si>
  <si>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</si>
  <si>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</si>
  <si>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</si>
  <si>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</si>
  <si>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</si>
  <si>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</si>
  <si>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</si>
  <si>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</si>
  <si>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</si>
  <si>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</si>
  <si>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</si>
  <si>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</si>
  <si>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</si>
  <si>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</si>
  <si>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</si>
  <si>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</si>
  <si>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</si>
  <si>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</si>
  <si>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</si>
  <si>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</si>
  <si>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</si>
  <si>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</si>
  <si>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</si>
  <si>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</si>
  <si>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</si>
  <si>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</si>
  <si>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</si>
  <si>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</si>
  <si>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</si>
  <si>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</si>
  <si>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</si>
  <si>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</si>
  <si>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</si>
  <si>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</si>
  <si>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</si>
  <si>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</si>
  <si>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</si>
  <si>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</si>
  <si>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</si>
  <si>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</si>
  <si>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</si>
  <si>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</si>
  <si>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</si>
  <si>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</si>
  <si>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</si>
  <si>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</si>
  <si>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</si>
  <si>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</si>
  <si>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</si>
  <si>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</si>
  <si>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</si>
  <si>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</si>
  <si>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</si>
  <si>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</si>
  <si>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</si>
  <si>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</si>
  <si>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</si>
  <si>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</si>
  <si>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</si>
  <si>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</si>
  <si>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</si>
  <si>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</si>
  <si>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</si>
  <si>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</si>
  <si>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</si>
  <si>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</si>
  <si>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</si>
  <si>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</si>
  <si>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</si>
  <si>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</si>
  <si>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</si>
  <si>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</si>
  <si>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</si>
  <si>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</si>
  <si>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</si>
  <si>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</si>
  <si>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</si>
  <si>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</si>
  <si>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</si>
  <si>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</si>
  <si>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</si>
  <si>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</si>
  <si>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</si>
  <si>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</si>
  <si>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</si>
  <si>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</si>
  <si>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</si>
  <si>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</si>
  <si>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</si>
  <si>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</si>
  <si>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</si>
  <si>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</si>
  <si>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</si>
  <si>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</si>
  <si>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</si>
  <si>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</si>
  <si>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</si>
  <si>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</si>
  <si>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</si>
  <si>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</si>
  <si>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</si>
  <si>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</si>
  <si>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</si>
  <si>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</si>
  <si>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</si>
  <si>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</si>
  <si>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</si>
  <si>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</si>
  <si>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</si>
  <si>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</si>
  <si>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</si>
  <si>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</si>
  <si>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</si>
  <si>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</si>
  <si>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</si>
  <si>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</si>
  <si>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</si>
  <si>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</si>
  <si>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</si>
  <si>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</si>
  <si>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</si>
  <si>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</si>
  <si>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</si>
  <si>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</si>
  <si>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</si>
  <si>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</si>
  <si>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</si>
  <si>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</si>
  <si>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</si>
  <si>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</si>
  <si>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</si>
  <si>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</si>
  <si>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</si>
  <si>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</si>
  <si>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</si>
  <si>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</si>
  <si>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</si>
  <si>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</si>
  <si>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</si>
  <si>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</si>
  <si>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</si>
  <si>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</si>
  <si>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</si>
  <si>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</si>
  <si>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</si>
  <si>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</si>
  <si>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</si>
  <si>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</si>
  <si>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</si>
  <si>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</si>
  <si>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</si>
  <si>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</si>
  <si>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</si>
  <si>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</si>
  <si>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</si>
  <si>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</si>
  <si>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</si>
  <si>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</si>
  <si>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</si>
  <si>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</si>
  <si>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</si>
  <si>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</si>
  <si>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</si>
  <si>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</si>
  <si>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</si>
  <si>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</si>
  <si>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</si>
  <si>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</si>
  <si>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</si>
  <si>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</si>
  <si>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</si>
  <si>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</si>
  <si>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</si>
  <si>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</si>
  <si>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</si>
  <si>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</si>
  <si>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</si>
  <si>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</si>
  <si>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</si>
  <si>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</si>
  <si>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</si>
  <si>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</si>
  <si>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</si>
  <si>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</si>
  <si>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</si>
  <si>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</si>
  <si>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</si>
  <si>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</si>
  <si>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</si>
  <si>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</si>
  <si>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</si>
  <si>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</si>
  <si>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</si>
  <si>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</si>
  <si>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</si>
  <si>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</si>
  <si>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</si>
  <si>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</si>
  <si>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</si>
  <si>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</si>
  <si>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</si>
  <si>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</si>
  <si>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</si>
  <si>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</si>
  <si>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</si>
  <si>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</si>
  <si>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</si>
  <si>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</si>
  <si>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</si>
  <si>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</si>
  <si>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</si>
  <si>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</si>
  <si>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</si>
  <si>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</si>
  <si>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</si>
  <si>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</si>
  <si>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</si>
  <si>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</si>
  <si>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</si>
  <si>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</si>
  <si>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</si>
  <si>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</si>
  <si>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</si>
  <si>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</si>
  <si>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</si>
  <si>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</si>
  <si>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</si>
  <si>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</si>
  <si>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</si>
  <si>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</si>
  <si>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</si>
  <si>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</si>
  <si>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</si>
  <si>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</si>
  <si>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</si>
  <si>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</si>
  <si>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</si>
  <si>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</si>
  <si>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</si>
  <si>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</si>
  <si>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</si>
  <si>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</si>
  <si>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</si>
  <si>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</si>
  <si>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</si>
  <si>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</si>
  <si>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</si>
  <si>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</si>
  <si>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</si>
  <si>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</si>
  <si>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</si>
  <si>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</si>
  <si>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</si>
  <si>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</si>
  <si>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</si>
  <si>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</si>
  <si>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</si>
  <si>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</si>
  <si>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</si>
  <si>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</si>
  <si>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</si>
  <si>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</si>
  <si>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</si>
  <si>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</si>
  <si>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</si>
  <si>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</si>
  <si>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</si>
  <si>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</si>
  <si>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</si>
  <si>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</si>
  <si>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</si>
  <si>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</si>
  <si>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</si>
  <si>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</si>
  <si>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</si>
  <si>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</si>
  <si>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</si>
  <si>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</si>
  <si>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</si>
  <si>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</si>
  <si>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</si>
  <si>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</si>
  <si>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</si>
  <si>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</si>
  <si>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</si>
  <si>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</si>
  <si>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</si>
  <si>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</si>
  <si>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</si>
  <si>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</si>
  <si>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</si>
  <si>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</si>
  <si>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</si>
  <si>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</si>
  <si>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</si>
  <si>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</si>
  <si>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</si>
  <si>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</si>
  <si>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</si>
  <si>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</si>
  <si>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</si>
  <si>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</si>
  <si>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</si>
  <si>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</si>
  <si>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</si>
  <si>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</si>
  <si>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</si>
  <si>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</si>
  <si>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</si>
  <si>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</si>
  <si>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</si>
  <si>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</si>
  <si>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</si>
  <si>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</si>
  <si>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</si>
  <si>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</si>
  <si>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</si>
  <si>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</si>
  <si>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</si>
  <si>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</si>
  <si>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</si>
  <si>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</si>
  <si>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</si>
  <si>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</si>
  <si>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</si>
  <si>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</si>
  <si>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</si>
  <si>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</si>
  <si>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</si>
  <si>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</si>
  <si>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</si>
  <si>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</si>
  <si>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</si>
  <si>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</si>
  <si>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</si>
  <si>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</si>
  <si>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</si>
  <si>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</si>
  <si>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</si>
  <si>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</si>
  <si>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</si>
  <si>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</si>
  <si>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</si>
  <si>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</si>
  <si>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</si>
  <si>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</si>
  <si>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</si>
  <si>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</si>
  <si>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</si>
  <si>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</si>
  <si>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</si>
  <si>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</si>
  <si>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</si>
  <si>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</si>
  <si>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</si>
  <si>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</si>
  <si>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</si>
  <si>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</si>
  <si>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</si>
  <si>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</si>
  <si>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</si>
  <si>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</si>
  <si>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</si>
  <si>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</si>
  <si>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</si>
  <si>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</si>
  <si>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</si>
  <si>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</si>
  <si>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</si>
  <si>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</si>
  <si>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</si>
  <si>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</si>
  <si>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</si>
  <si>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</si>
  <si>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</si>
  <si>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</si>
  <si>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</si>
  <si>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</si>
  <si>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</si>
  <si>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</si>
  <si>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</si>
  <si>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</si>
  <si>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</si>
  <si>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</si>
  <si>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</si>
  <si>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</si>
  <si>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</si>
  <si>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</si>
  <si>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</si>
  <si>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</si>
  <si>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</si>
  <si>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</si>
  <si>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</si>
  <si>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</si>
  <si>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</si>
  <si>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</si>
  <si>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</si>
  <si>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</si>
  <si>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</si>
  <si>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</si>
  <si>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</si>
  <si>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</si>
  <si>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</si>
  <si>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</si>
  <si>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</si>
  <si>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</si>
  <si>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</si>
  <si>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</si>
  <si>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</si>
  <si>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</si>
  <si>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</si>
  <si>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</si>
  <si>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</si>
  <si>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</si>
  <si>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</si>
  <si>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</si>
  <si>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</si>
  <si>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</si>
  <si>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</si>
  <si>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</si>
  <si>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</si>
  <si>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</si>
  <si>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</si>
  <si>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</si>
  <si>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</si>
  <si>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</si>
  <si>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</si>
  <si>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</si>
  <si>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</si>
  <si>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</si>
  <si>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</si>
  <si>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</si>
  <si>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</si>
  <si>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</si>
  <si>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</si>
  <si>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</si>
  <si>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</si>
  <si>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</si>
  <si>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</si>
  <si>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</si>
  <si>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</si>
  <si>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</si>
  <si>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</si>
  <si>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</si>
  <si>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</si>
  <si>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</si>
  <si>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</si>
  <si>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</si>
  <si>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</si>
  <si>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</si>
  <si>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</si>
  <si>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</si>
  <si>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</si>
  <si>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</si>
  <si>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</si>
  <si>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</si>
  <si>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</si>
  <si>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</si>
  <si>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</si>
  <si>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</si>
  <si>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</si>
  <si>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</si>
  <si>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</si>
  <si>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</si>
  <si>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</si>
  <si>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</si>
  <si>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</si>
  <si>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</si>
  <si>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</si>
  <si>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</si>
  <si>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</si>
  <si>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</si>
  <si>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</si>
  <si>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</si>
  <si>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</si>
  <si>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</si>
  <si>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</si>
  <si>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</si>
  <si>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</si>
  <si>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</si>
  <si>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</si>
  <si>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</si>
  <si>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</si>
  <si>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</si>
  <si>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</si>
  <si>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</si>
  <si>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</si>
  <si>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</si>
  <si>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</si>
  <si>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</si>
  <si>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</si>
  <si>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</si>
  <si>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</si>
  <si>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</si>
  <si>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</si>
  <si>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</si>
  <si>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</si>
  <si>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</si>
  <si>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</si>
  <si>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</si>
  <si>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</si>
  <si>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</si>
  <si>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</si>
  <si>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</si>
  <si>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</si>
  <si>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</si>
  <si>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</si>
  <si>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</si>
  <si>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</si>
  <si>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</si>
  <si>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</si>
  <si>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</si>
  <si>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</si>
  <si>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</si>
  <si>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</si>
  <si>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</si>
  <si>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</si>
  <si>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</si>
  <si>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</si>
  <si>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</si>
  <si>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</si>
  <si>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</si>
  <si>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</si>
  <si>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</si>
  <si>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</si>
  <si>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</si>
  <si>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</si>
  <si>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</si>
  <si>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</si>
  <si>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</si>
  <si>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</si>
  <si>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</si>
  <si>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</si>
  <si>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</si>
  <si>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</si>
  <si>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</si>
  <si>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</si>
  <si>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</si>
  <si>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</si>
  <si>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</si>
  <si>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</si>
  <si>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</si>
  <si>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</si>
  <si>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</si>
  <si>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</si>
  <si>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</si>
  <si>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</si>
  <si>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</si>
  <si>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</si>
  <si>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</si>
  <si>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</si>
  <si>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</si>
  <si>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</si>
  <si>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</si>
  <si>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</si>
  <si>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</si>
  <si>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</si>
  <si>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</si>
  <si>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</si>
  <si>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</si>
  <si>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</si>
  <si>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</si>
  <si>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</si>
  <si>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</si>
  <si>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</si>
  <si>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</si>
  <si>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</si>
  <si>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</si>
  <si>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</si>
  <si>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</si>
  <si>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</si>
  <si>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</si>
  <si>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</si>
  <si>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</si>
  <si>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</si>
  <si>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</si>
  <si>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</si>
  <si>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</si>
  <si>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</si>
  <si>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</si>
  <si>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</si>
  <si>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</si>
  <si>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</si>
  <si>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</si>
  <si>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</si>
  <si>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</si>
  <si>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</si>
  <si>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</si>
  <si>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</si>
  <si>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</si>
  <si>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</si>
  <si>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</si>
  <si>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</si>
  <si>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</si>
  <si>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</si>
  <si>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</si>
  <si>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</si>
  <si>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</si>
  <si>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</si>
  <si>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</si>
  <si>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</si>
  <si>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</si>
  <si>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</si>
  <si>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</si>
  <si>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</si>
  <si>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</si>
  <si>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</si>
  <si>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</si>
  <si>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</si>
  <si>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</si>
  <si>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</si>
  <si>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</si>
  <si>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</si>
  <si>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</si>
  <si>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</si>
  <si>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</si>
  <si>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</si>
  <si>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</si>
  <si>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</si>
  <si>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</si>
  <si>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</si>
  <si>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</si>
  <si>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</si>
  <si>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</si>
  <si>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</si>
  <si>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</si>
  <si>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</si>
  <si>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</si>
  <si>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</si>
  <si>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</si>
  <si>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</si>
  <si>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</si>
  <si>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</si>
  <si>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</si>
  <si>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</si>
  <si>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</si>
  <si>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</si>
  <si>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</si>
  <si>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</si>
  <si>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</si>
  <si>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</si>
  <si>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</si>
  <si>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</si>
  <si>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</si>
  <si>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</si>
  <si>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</si>
  <si>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</si>
  <si>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</si>
  <si>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</si>
  <si>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</si>
  <si>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</si>
  <si>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</si>
  <si>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</si>
  <si>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</si>
  <si>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</si>
  <si>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</si>
  <si>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</si>
  <si>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</si>
  <si>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</si>
  <si>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</si>
  <si>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</si>
  <si>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</si>
  <si>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</si>
  <si>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</si>
  <si>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</si>
  <si>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</si>
  <si>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</si>
  <si>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</si>
  <si>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</si>
  <si>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</si>
  <si>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</si>
  <si>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</si>
  <si>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</si>
  <si>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</si>
  <si>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</si>
  <si>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</si>
  <si>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</si>
  <si>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</si>
  <si>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</si>
  <si>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</si>
  <si>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</si>
  <si>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</si>
  <si>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</si>
  <si>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</si>
  <si>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</si>
  <si>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</si>
  <si>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</si>
  <si>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</si>
  <si>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</si>
  <si>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</si>
  <si>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</si>
  <si>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</si>
  <si>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</si>
  <si>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</si>
  <si>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</si>
  <si>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</si>
  <si>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</si>
  <si>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</si>
  <si>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</si>
  <si>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</si>
  <si>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</si>
  <si>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</si>
  <si>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</si>
  <si>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</si>
  <si>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</si>
  <si>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</si>
  <si>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</si>
  <si>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</si>
  <si>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</si>
  <si>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</si>
  <si>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</si>
  <si>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</si>
  <si>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</si>
  <si>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</si>
  <si>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</si>
  <si>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</si>
  <si>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</si>
  <si>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</si>
  <si>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</si>
  <si>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</si>
  <si>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</si>
  <si>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</si>
  <si>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</si>
  <si>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</si>
  <si>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</si>
  <si>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</si>
  <si>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</si>
  <si>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</si>
  <si>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</si>
  <si>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</si>
  <si>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</si>
  <si>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</si>
  <si>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</si>
  <si>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</si>
  <si>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</si>
  <si>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</si>
  <si>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</si>
  <si>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</si>
  <si>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</si>
  <si>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</si>
  <si>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</si>
  <si>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</si>
  <si>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</si>
  <si>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</si>
  <si>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</si>
  <si>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</si>
  <si>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</si>
  <si>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</si>
  <si>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</si>
  <si>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</si>
  <si>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</si>
  <si>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</si>
  <si>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</si>
  <si>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</si>
  <si>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</si>
  <si>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</si>
  <si>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</si>
  <si>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</si>
  <si>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</si>
  <si>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</si>
  <si>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</si>
  <si>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</si>
  <si>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</si>
  <si>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</si>
  <si>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</si>
  <si>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</si>
  <si>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</si>
  <si>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</si>
  <si>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</si>
  <si>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</si>
  <si>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</si>
  <si>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</si>
  <si>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</si>
  <si>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</si>
  <si>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</si>
  <si>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</si>
  <si>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</si>
  <si>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</si>
  <si>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</si>
  <si>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</si>
  <si>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</si>
  <si>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</si>
  <si>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</si>
  <si>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</si>
  <si>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</si>
  <si>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</si>
  <si>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</si>
  <si>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</si>
  <si>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</si>
  <si>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</si>
  <si>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</si>
  <si>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</si>
  <si>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</si>
  <si>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</si>
  <si>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</si>
  <si>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</si>
  <si>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</si>
  <si>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</si>
  <si>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</si>
  <si>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</si>
  <si>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</si>
  <si>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</si>
  <si>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</si>
  <si>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</si>
  <si>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</si>
  <si>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</si>
  <si>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</si>
  <si>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</si>
  <si>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</si>
  <si>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</si>
  <si>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</si>
  <si>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</si>
  <si>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</si>
  <si>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</si>
  <si>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</si>
  <si>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</si>
  <si>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</si>
  <si>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</si>
  <si>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</si>
  <si>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</si>
  <si>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</si>
  <si>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</si>
  <si>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</si>
  <si>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</si>
  <si>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</si>
  <si>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</si>
  <si>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</si>
  <si>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</si>
  <si>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</si>
  <si>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</si>
  <si>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</si>
  <si>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</si>
  <si>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</si>
  <si>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</si>
  <si>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</si>
  <si>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</si>
  <si>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</si>
  <si>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</si>
  <si>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</si>
  <si>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</si>
  <si>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</si>
  <si>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</si>
  <si>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</si>
  <si>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</si>
  <si>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</si>
  <si>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</si>
  <si>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</si>
  <si>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</si>
  <si>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</si>
  <si>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</si>
  <si>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</si>
  <si>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</si>
  <si>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</si>
  <si>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</si>
  <si>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</si>
  <si>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</si>
  <si>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</si>
  <si>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</si>
  <si>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</si>
  <si>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</si>
  <si>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</si>
  <si>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</si>
  <si>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</si>
  <si>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</si>
  <si>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</si>
  <si>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</si>
  <si>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</si>
  <si>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</si>
  <si>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</si>
  <si>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</si>
  <si>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</si>
  <si>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</si>
  <si>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</si>
  <si>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</si>
  <si>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</si>
  <si>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</si>
  <si>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</si>
  <si>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</si>
  <si>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</si>
  <si>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</si>
  <si>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</si>
  <si>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</si>
  <si>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</si>
  <si>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</si>
  <si>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</si>
  <si>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</si>
  <si>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</si>
  <si>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</si>
  <si>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</si>
  <si>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</si>
  <si>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</si>
  <si>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</si>
  <si>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</si>
  <si>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</si>
  <si>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</si>
  <si>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</si>
  <si>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</si>
  <si>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</si>
  <si>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</si>
  <si>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</si>
  <si>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</si>
  <si>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</si>
  <si>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</si>
  <si>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</si>
  <si>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</si>
  <si>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</si>
  <si>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</si>
  <si>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</si>
  <si>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</si>
  <si>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</si>
  <si>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</si>
  <si>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</si>
  <si>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</si>
  <si>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</si>
  <si>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</si>
  <si>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</si>
  <si>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</si>
  <si>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</si>
  <si>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</si>
  <si>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</si>
  <si>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</si>
  <si>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</si>
  <si>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</si>
  <si>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</si>
  <si>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</si>
  <si>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</si>
  <si>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</si>
  <si>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</si>
  <si>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</si>
  <si>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</si>
  <si>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</si>
  <si>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</si>
  <si>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</si>
  <si>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</si>
  <si>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</si>
  <si>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</si>
  <si>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</si>
  <si>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</si>
  <si>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</si>
  <si>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</si>
  <si>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</si>
  <si>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</si>
  <si>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</si>
  <si>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</si>
  <si>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</si>
  <si>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</si>
  <si>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</si>
  <si>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</si>
  <si>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</si>
  <si>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</si>
  <si>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</si>
  <si>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</si>
  <si>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</si>
  <si>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</si>
  <si>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</si>
  <si>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</si>
  <si>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</si>
  <si>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</si>
  <si>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</si>
  <si>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</si>
  <si>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</si>
  <si>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</si>
  <si>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</si>
  <si>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</si>
  <si>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</si>
  <si>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</si>
  <si>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</si>
  <si>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</si>
  <si>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</si>
  <si>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</si>
  <si>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</si>
  <si>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</si>
  <si>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</si>
  <si>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</si>
  <si>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</si>
  <si>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</si>
  <si>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</si>
  <si>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</si>
  <si>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</si>
  <si>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</si>
  <si>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</si>
  <si>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</si>
  <si>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</si>
  <si>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</si>
  <si>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</si>
  <si>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</si>
  <si>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</si>
  <si>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</si>
  <si>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</si>
  <si>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</si>
  <si>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</si>
  <si>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</si>
  <si>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</si>
  <si>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</si>
  <si>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</si>
  <si>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</si>
  <si>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</si>
  <si>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</si>
  <si>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</si>
  <si>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</si>
  <si>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</si>
  <si>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</si>
  <si>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</si>
  <si>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</si>
  <si>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</si>
  <si>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</si>
  <si>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</si>
  <si>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</si>
  <si>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</si>
  <si>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</si>
  <si>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</si>
  <si>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</si>
  <si>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</si>
  <si>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</si>
  <si>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</si>
  <si>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</si>
  <si>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</si>
  <si>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</si>
  <si>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</si>
  <si>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</si>
  <si>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</si>
  <si>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</si>
  <si>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</si>
  <si>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</si>
  <si>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</si>
  <si>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</si>
  <si>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</si>
  <si>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</si>
  <si>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</si>
  <si>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</si>
  <si>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</si>
  <si>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</si>
  <si>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</si>
  <si>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</si>
  <si>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</si>
  <si>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</si>
  <si>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</si>
  <si>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</si>
  <si>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</si>
  <si>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</si>
  <si>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</si>
  <si>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</si>
  <si>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</si>
  <si>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</si>
  <si>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</si>
  <si>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</si>
  <si>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</si>
  <si>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</si>
  <si>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</si>
  <si>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</si>
  <si>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</si>
  <si>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</si>
  <si>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</si>
  <si>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</si>
  <si>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</si>
  <si>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</si>
  <si>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</si>
  <si>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</si>
  <si>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</si>
  <si>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</si>
  <si>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</si>
  <si>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</si>
  <si>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</si>
  <si>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</si>
  <si>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</si>
  <si>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</si>
  <si>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</si>
  <si>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</si>
  <si>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</si>
  <si>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</si>
  <si>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</si>
  <si>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</si>
  <si>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</si>
  <si>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</si>
  <si>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</si>
  <si>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</si>
  <si>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</si>
  <si>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</si>
  <si>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</si>
  <si>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</si>
  <si>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</si>
  <si>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</si>
  <si>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</si>
  <si>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</si>
  <si>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</si>
  <si>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</si>
  <si>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</si>
  <si>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</si>
  <si>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</si>
  <si>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</si>
  <si>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</si>
  <si>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</si>
  <si>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</si>
  <si>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</si>
  <si>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</si>
  <si>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</si>
  <si>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</si>
  <si>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</si>
  <si>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</si>
  <si>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</si>
  <si>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</si>
  <si>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</si>
  <si>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</si>
  <si>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</si>
  <si>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</si>
  <si>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</si>
  <si>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</si>
  <si>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</si>
  <si>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</si>
  <si>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</si>
  <si>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</si>
  <si>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</si>
  <si>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</si>
  <si>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</si>
  <si>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</si>
  <si>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</si>
  <si>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</si>
  <si>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</si>
  <si>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</si>
  <si>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</si>
  <si>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</si>
  <si>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</si>
  <si>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</si>
  <si>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</si>
  <si>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</si>
  <si>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</si>
  <si>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</si>
  <si>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</si>
  <si>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</si>
  <si>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</si>
  <si>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</si>
  <si>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</si>
  <si>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</si>
  <si>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</si>
  <si>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</si>
  <si>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</si>
  <si>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</si>
  <si>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</si>
  <si>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</si>
  <si>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</si>
  <si>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</si>
  <si>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</si>
  <si>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</si>
  <si>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</si>
  <si>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</si>
  <si>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</si>
  <si>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</si>
  <si>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</si>
  <si>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</si>
  <si>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</si>
  <si>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</si>
  <si>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</si>
  <si>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</si>
  <si>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</si>
  <si>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</si>
  <si>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</si>
  <si>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</si>
  <si>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</si>
  <si>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</si>
  <si>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</si>
  <si>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</si>
  <si>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</si>
  <si>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</si>
  <si>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</si>
  <si>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</si>
  <si>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</si>
  <si>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</si>
  <si>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</si>
  <si>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</si>
  <si>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</si>
  <si>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</si>
  <si>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</si>
  <si>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</si>
  <si>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</si>
  <si>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</si>
  <si>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</si>
  <si>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</si>
  <si>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</si>
  <si>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</si>
  <si>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</si>
  <si>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</si>
  <si>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</si>
  <si>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</si>
  <si>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</si>
  <si>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</si>
  <si>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</si>
  <si>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</si>
  <si>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</si>
  <si>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</si>
  <si>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</si>
  <si>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</si>
  <si>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</si>
  <si>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</si>
  <si>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</si>
  <si>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</si>
  <si>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</si>
  <si>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</si>
  <si>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</si>
  <si>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</si>
  <si>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</si>
  <si>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</si>
  <si>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</si>
  <si>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</si>
  <si>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</si>
  <si>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</si>
  <si>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</si>
  <si>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</si>
  <si>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</si>
  <si>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</si>
  <si>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</si>
  <si>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</si>
  <si>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</si>
  <si>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</si>
  <si>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</si>
  <si>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</si>
  <si>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</si>
  <si>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</si>
  <si>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</si>
  <si>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</si>
  <si>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</si>
  <si>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</si>
  <si>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</si>
  <si>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</si>
  <si>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</si>
  <si>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</si>
  <si>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</si>
  <si>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</si>
  <si>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</si>
  <si>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</si>
  <si>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</si>
  <si>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</si>
  <si>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</si>
  <si>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</si>
  <si>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</si>
  <si>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</si>
  <si>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</si>
  <si>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</si>
  <si>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</si>
  <si>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</si>
  <si>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</si>
  <si>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</si>
  <si>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</si>
  <si>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</si>
  <si>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</si>
  <si>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</si>
  <si>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</si>
  <si>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</si>
  <si>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</si>
  <si>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</si>
  <si>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</si>
  <si>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</si>
  <si>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</si>
  <si>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</si>
  <si>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</si>
  <si>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</si>
  <si>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</si>
  <si>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</si>
  <si>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</si>
  <si>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</si>
  <si>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</si>
  <si>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</si>
  <si>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</si>
  <si>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</si>
  <si>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</si>
  <si>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</si>
  <si>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</si>
  <si>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</si>
  <si>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</si>
  <si>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</si>
  <si>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</si>
  <si>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</si>
  <si>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</si>
  <si>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</si>
  <si>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</si>
  <si>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</si>
  <si>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</si>
  <si>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</si>
  <si>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</si>
  <si>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</si>
  <si>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</si>
  <si>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</si>
  <si>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</si>
  <si>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</si>
  <si>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</si>
  <si>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</si>
  <si>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</si>
  <si>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</si>
  <si>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</si>
  <si>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</si>
  <si>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</si>
  <si>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</si>
  <si>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</si>
  <si>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</si>
  <si>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</si>
  <si>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</si>
  <si>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</si>
  <si>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</si>
  <si>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</si>
  <si>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</si>
  <si>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</si>
  <si>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</si>
  <si>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</si>
  <si>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</si>
  <si>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</si>
  <si>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</si>
  <si>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</si>
  <si>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</si>
  <si>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</si>
  <si>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</si>
  <si>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</si>
  <si>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</si>
  <si>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</si>
  <si>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</si>
  <si>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</si>
  <si>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</si>
  <si>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</si>
  <si>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</si>
  <si>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</si>
  <si>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</si>
  <si>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</si>
  <si>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</si>
  <si>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</si>
  <si>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</si>
  <si>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</si>
  <si>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</si>
  <si>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</si>
  <si>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</si>
  <si>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</si>
  <si>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</si>
  <si>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</si>
  <si>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</si>
  <si>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</si>
  <si>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</si>
  <si>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</si>
  <si>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</si>
  <si>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</si>
  <si>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</si>
  <si>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</si>
  <si>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</si>
  <si>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</si>
  <si>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</si>
  <si>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</si>
  <si>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</si>
  <si>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</si>
  <si>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</si>
  <si>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</si>
  <si>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</si>
  <si>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</si>
  <si>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</si>
  <si>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</si>
  <si>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</si>
  <si>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</si>
  <si>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</si>
  <si>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</si>
  <si>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</si>
  <si>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</si>
  <si>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</si>
  <si>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</si>
  <si>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</si>
  <si>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</si>
  <si>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</si>
  <si>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</si>
  <si>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</si>
  <si>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</si>
  <si>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</si>
  <si>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</si>
  <si>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</si>
  <si>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</si>
  <si>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</si>
  <si>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</si>
  <si>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</si>
  <si>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</si>
  <si>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</si>
  <si>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</si>
  <si>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</si>
  <si>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</si>
  <si>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</si>
  <si>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</si>
  <si>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</si>
  <si>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</si>
  <si>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</si>
  <si>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</si>
  <si>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</si>
  <si>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</si>
  <si>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</si>
  <si>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</si>
  <si>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</si>
  <si>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</si>
  <si>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</si>
  <si>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</si>
  <si>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</si>
  <si>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</si>
  <si>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</si>
  <si>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</si>
  <si>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</si>
  <si>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</si>
  <si>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</si>
  <si>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</si>
  <si>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</si>
  <si>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</si>
  <si>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</si>
  <si>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</si>
  <si>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</si>
  <si>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</si>
  <si>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</si>
  <si>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</si>
  <si>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</si>
  <si>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</si>
  <si>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</si>
  <si>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</si>
  <si>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</si>
  <si>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</si>
  <si>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</si>
  <si>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</si>
  <si>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</si>
  <si>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</si>
  <si>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</si>
  <si>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</si>
  <si>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</si>
  <si>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</si>
  <si>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</si>
  <si>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</si>
  <si>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</si>
  <si>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</si>
  <si>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</si>
  <si>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</si>
  <si>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</si>
  <si>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</si>
  <si>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</si>
  <si>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</si>
  <si>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</si>
  <si>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</si>
  <si>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</si>
  <si>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</si>
  <si>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</si>
  <si>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</si>
  <si>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</si>
  <si>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</si>
  <si>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</si>
  <si>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</si>
  <si>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</si>
  <si>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</si>
  <si>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</si>
  <si>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</si>
  <si>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</si>
  <si>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</si>
  <si>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</si>
  <si>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</si>
  <si>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</si>
  <si>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</si>
  <si>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</si>
  <si>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</si>
  <si>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</si>
  <si>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</si>
  <si>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</si>
  <si>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</si>
  <si>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</si>
  <si>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</si>
  <si>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</si>
  <si>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</si>
  <si>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</si>
  <si>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</si>
  <si>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</si>
  <si>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</si>
  <si>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</si>
  <si>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</si>
  <si>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</si>
  <si>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</si>
  <si>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</si>
  <si>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</si>
  <si>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</si>
  <si>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</si>
  <si>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</si>
  <si>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</si>
  <si>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</si>
  <si>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</si>
  <si>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</si>
  <si>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</si>
  <si>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</si>
  <si>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</si>
  <si>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</si>
  <si>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</si>
  <si>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</si>
  <si>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</si>
  <si>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</si>
  <si>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</si>
  <si>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</si>
  <si>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</si>
  <si>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</si>
  <si>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</si>
  <si>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</si>
  <si>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</si>
  <si>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</si>
  <si>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</si>
  <si>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</si>
  <si>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</si>
  <si>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</si>
  <si>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</si>
  <si>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</si>
  <si>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</si>
  <si>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</si>
  <si>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</si>
  <si>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</si>
  <si>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</si>
  <si>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</si>
  <si>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</si>
  <si>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</si>
  <si>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</si>
  <si>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</si>
  <si>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</si>
  <si>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</si>
  <si>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</si>
  <si>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</si>
  <si>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</si>
  <si>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</si>
  <si>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</si>
  <si>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</si>
  <si>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</si>
  <si>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</si>
  <si>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</si>
  <si>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</si>
  <si>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</si>
  <si>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</si>
  <si>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</si>
  <si>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</si>
  <si>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</si>
  <si>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</si>
  <si>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</si>
  <si>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</si>
  <si>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</si>
  <si>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</si>
  <si>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</si>
  <si>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</si>
  <si>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</si>
  <si>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</si>
  <si>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</si>
  <si>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</si>
  <si>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</si>
  <si>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</si>
  <si>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</si>
  <si>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</si>
  <si>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</si>
  <si>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</si>
  <si>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</si>
  <si>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</si>
  <si>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</si>
  <si>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</si>
  <si>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</si>
  <si>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</si>
  <si>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</si>
  <si>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</si>
  <si>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</si>
  <si>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</si>
  <si>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</si>
  <si>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</si>
  <si>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</si>
  <si>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</si>
  <si>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</si>
  <si>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</si>
  <si>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</si>
  <si>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</si>
  <si>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</si>
  <si>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</si>
  <si>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</si>
  <si>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</si>
  <si>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</si>
  <si>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</si>
  <si>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</si>
  <si>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</si>
  <si>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</si>
  <si>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</si>
  <si>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</si>
  <si>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</si>
  <si>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</si>
  <si>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</si>
  <si>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</si>
  <si>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</si>
  <si>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</si>
  <si>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</si>
  <si>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</si>
  <si>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</si>
  <si>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</si>
  <si>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</si>
  <si>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</si>
  <si>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</si>
  <si>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</si>
  <si>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</si>
  <si>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</si>
  <si>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</si>
  <si>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</si>
  <si>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</si>
  <si>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</si>
  <si>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</si>
  <si>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</si>
  <si>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</si>
  <si>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</si>
  <si>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</si>
  <si>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</si>
  <si>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</si>
  <si>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</si>
  <si>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</si>
  <si>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</si>
  <si>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</si>
  <si>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</si>
  <si>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</si>
  <si>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</si>
  <si>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</si>
  <si>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</si>
  <si>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</si>
  <si>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</si>
  <si>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</si>
  <si>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</si>
  <si>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</si>
  <si>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</si>
  <si>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</si>
  <si>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</si>
  <si>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</si>
  <si>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</si>
  <si>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</si>
  <si>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</si>
  <si>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</si>
  <si>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</si>
  <si>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</si>
  <si>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</si>
  <si>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</si>
  <si>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</si>
  <si>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</si>
  <si>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</si>
  <si>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</si>
  <si>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</si>
  <si>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</si>
  <si>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</si>
  <si>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</si>
  <si>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</si>
  <si>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</si>
  <si>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</si>
  <si>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</si>
  <si>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</si>
  <si>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</si>
  <si>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</si>
  <si>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</si>
  <si>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</si>
  <si>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</si>
  <si>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</si>
  <si>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</si>
  <si>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</si>
  <si>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</si>
  <si>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</si>
  <si>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</si>
  <si>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</si>
  <si>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</si>
  <si>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</si>
  <si>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</si>
  <si>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</si>
  <si>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</si>
  <si>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</si>
  <si>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</si>
  <si>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</si>
  <si>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</si>
  <si>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</si>
  <si>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</si>
  <si>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</si>
  <si>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</si>
  <si>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</si>
  <si>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</si>
  <si>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</si>
  <si>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</si>
  <si>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</si>
  <si>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</si>
  <si>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</si>
  <si>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</si>
  <si>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</si>
  <si>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</si>
  <si>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</si>
  <si>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</si>
  <si>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</si>
  <si>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</si>
  <si>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</si>
  <si>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</si>
  <si>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</si>
  <si>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</si>
  <si>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</si>
  <si>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</si>
  <si>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</si>
  <si>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</si>
  <si>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</si>
  <si>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</si>
  <si>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</si>
  <si>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</si>
  <si>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</si>
  <si>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</si>
  <si>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</si>
  <si>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</si>
  <si>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</si>
  <si>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</si>
  <si>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</si>
  <si>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</si>
  <si>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</si>
  <si>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</si>
  <si>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</si>
  <si>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</si>
  <si>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</si>
  <si>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</si>
  <si>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</si>
  <si>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</si>
  <si>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</si>
  <si>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</si>
  <si>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</si>
  <si>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</si>
  <si>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</si>
  <si>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</si>
  <si>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</si>
  <si>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</si>
  <si>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</si>
  <si>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</si>
  <si>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</si>
  <si>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</si>
  <si>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</si>
  <si>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</si>
  <si>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</si>
  <si>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</si>
  <si>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</si>
  <si>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</si>
  <si>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</si>
  <si>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</si>
  <si>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</si>
  <si>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</si>
  <si>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</si>
  <si>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</si>
  <si>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</si>
  <si>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</si>
  <si>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</si>
  <si>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</si>
  <si>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</si>
  <si>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</si>
  <si>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</si>
  <si>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</si>
  <si>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</si>
  <si>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</si>
  <si>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</si>
  <si>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</si>
  <si>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</si>
  <si>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</si>
  <si>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</si>
  <si>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</si>
  <si>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</si>
  <si>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</si>
  <si>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</si>
  <si>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</si>
  <si>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</si>
  <si>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</si>
  <si>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</si>
  <si>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</si>
  <si>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</si>
  <si>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</si>
  <si>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</si>
  <si>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</si>
  <si>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</si>
  <si>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</si>
  <si>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</si>
  <si>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</si>
  <si>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</si>
  <si>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</si>
  <si>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</si>
  <si>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</si>
  <si>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</si>
  <si>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</si>
  <si>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</si>
  <si>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</si>
  <si>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</si>
  <si>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</si>
  <si>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</si>
  <si>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</si>
  <si>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</si>
  <si>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</si>
  <si>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</si>
  <si>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</si>
  <si>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</si>
  <si>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</si>
  <si>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</si>
  <si>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</si>
  <si>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</si>
  <si>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</si>
  <si>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</si>
  <si>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</si>
  <si>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</si>
  <si>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</si>
  <si>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</si>
  <si>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</si>
  <si>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</si>
  <si>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</si>
  <si>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</si>
  <si>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</si>
  <si>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</si>
  <si>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</si>
  <si>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</si>
  <si>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</si>
  <si>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</si>
  <si>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</si>
  <si>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</si>
  <si>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</si>
  <si>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</si>
  <si>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</si>
  <si>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</si>
  <si>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</si>
  <si>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</si>
  <si>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</si>
  <si>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</si>
  <si>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</si>
  <si>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</si>
  <si>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</si>
  <si>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</si>
  <si>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</si>
  <si>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</si>
  <si>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</si>
  <si>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</si>
  <si>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</si>
  <si>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</si>
  <si>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</si>
  <si>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</si>
  <si>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</si>
  <si>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</si>
  <si>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</si>
  <si>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</si>
  <si>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</si>
  <si>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</si>
  <si>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</si>
  <si>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</si>
  <si>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</si>
  <si>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</si>
  <si>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</si>
  <si>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</si>
  <si>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</si>
  <si>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</si>
  <si>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</si>
  <si>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</si>
  <si>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</si>
  <si>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</si>
  <si>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</si>
  <si>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</si>
  <si>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</si>
  <si>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</si>
  <si>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</si>
  <si>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</si>
  <si>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</si>
  <si>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</si>
  <si>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</si>
  <si>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</si>
  <si>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</si>
  <si>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</si>
  <si>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</si>
  <si>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</si>
  <si>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</si>
  <si>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</si>
  <si>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</si>
  <si>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</si>
  <si>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</si>
  <si>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</si>
  <si>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</si>
  <si>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</si>
  <si>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</si>
  <si>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</si>
  <si>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</si>
  <si>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</si>
  <si>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</si>
  <si>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</si>
  <si>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</si>
  <si>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</si>
  <si>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</si>
  <si>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</si>
  <si>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</si>
  <si>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</si>
  <si>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</si>
  <si>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</si>
  <si>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</si>
  <si>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</si>
  <si>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</si>
  <si>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</si>
  <si>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</si>
  <si>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</si>
  <si>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</si>
  <si>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</si>
  <si>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</si>
  <si>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</si>
  <si>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</si>
  <si>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</si>
  <si>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</si>
  <si>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</si>
  <si>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</si>
  <si>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</si>
  <si>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</si>
  <si>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</si>
  <si>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</si>
  <si>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</si>
  <si>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</si>
  <si>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</si>
  <si>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</si>
  <si>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</si>
  <si>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</si>
  <si>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</si>
  <si>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</si>
  <si>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</si>
  <si>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</si>
  <si>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</si>
  <si>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</si>
  <si>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</si>
  <si>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</si>
  <si>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</si>
  <si>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</si>
  <si>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</si>
  <si>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</si>
  <si>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</si>
  <si>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</si>
  <si>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</si>
  <si>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</si>
  <si>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</si>
  <si>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</si>
  <si>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</si>
  <si>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</si>
  <si>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</si>
  <si>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</si>
  <si>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</si>
  <si>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</si>
  <si>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</si>
  <si>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</si>
  <si>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</si>
  <si>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</si>
  <si>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</si>
  <si>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</si>
  <si>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</si>
  <si>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</si>
  <si>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</si>
  <si>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</si>
  <si>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</si>
  <si>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</si>
  <si>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</si>
  <si>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</si>
  <si>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</si>
  <si>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</si>
  <si>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</si>
  <si>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</si>
  <si>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</si>
  <si>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</si>
  <si>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</si>
  <si>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</si>
  <si>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</si>
  <si>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</si>
  <si>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</si>
  <si>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</si>
  <si>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</si>
  <si>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</si>
  <si>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</si>
  <si>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</si>
  <si>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</si>
  <si>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</si>
  <si>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</si>
  <si>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</si>
  <si>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</si>
  <si>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</si>
  <si>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</si>
  <si>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</si>
  <si>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</si>
  <si>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</si>
  <si>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</si>
  <si>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</si>
  <si>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</si>
  <si>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</si>
  <si>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</si>
  <si>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</si>
  <si>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</si>
  <si>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</si>
  <si>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</si>
  <si>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</si>
  <si>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</si>
  <si>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</si>
  <si>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</si>
  <si>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</si>
  <si>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</si>
  <si>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</si>
  <si>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</si>
  <si>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</si>
  <si>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</si>
  <si>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</si>
  <si>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</si>
  <si>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</si>
  <si>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</si>
  <si>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</si>
  <si>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</si>
  <si>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</si>
  <si>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</si>
  <si>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</si>
  <si>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</si>
  <si>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</si>
  <si>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</si>
  <si>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</si>
  <si>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</si>
  <si>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</si>
  <si>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</si>
  <si>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</si>
  <si>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</si>
  <si>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</si>
  <si>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</si>
  <si>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</si>
  <si>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</si>
  <si>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</si>
  <si>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</si>
  <si>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</si>
  <si>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</si>
  <si>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</si>
  <si>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</si>
  <si>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</si>
  <si>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</si>
  <si>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</si>
  <si>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</si>
  <si>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</si>
  <si>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</si>
  <si>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</si>
  <si>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</si>
  <si>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</si>
  <si>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</si>
  <si>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</si>
  <si>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</si>
  <si>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</si>
  <si>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</si>
  <si>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</si>
  <si>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</si>
  <si>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</si>
  <si>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</si>
  <si>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</si>
  <si>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</si>
  <si>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</si>
  <si>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</si>
  <si>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</si>
  <si>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</si>
  <si>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</si>
  <si>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</si>
  <si>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</si>
  <si>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</si>
  <si>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</si>
  <si>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</si>
  <si>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</si>
  <si>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</si>
  <si>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</si>
  <si>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</si>
  <si>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</si>
  <si>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</si>
  <si>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</si>
  <si>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</si>
  <si>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</si>
  <si>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</si>
  <si>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</si>
  <si>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</si>
  <si>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</si>
  <si>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</si>
  <si>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</si>
  <si>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</si>
  <si>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</si>
  <si>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</si>
  <si>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</si>
  <si>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</si>
  <si>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</si>
  <si>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</si>
  <si>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</si>
  <si>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</si>
  <si>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</si>
  <si>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</si>
  <si>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</si>
  <si>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</si>
  <si>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</si>
  <si>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</si>
  <si>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</si>
  <si>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</si>
  <si>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</si>
  <si>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</si>
  <si>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</si>
  <si>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</si>
  <si>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</si>
  <si>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</si>
  <si>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</si>
  <si>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</si>
  <si>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</si>
  <si>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</si>
  <si>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</si>
  <si>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</si>
  <si>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</si>
  <si>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</si>
  <si>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</si>
  <si>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</si>
  <si>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</si>
  <si>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</si>
  <si>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</si>
  <si>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</si>
  <si>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</si>
  <si>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</si>
  <si>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</si>
  <si>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</si>
  <si>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</si>
  <si>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</si>
  <si>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</si>
  <si>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</si>
  <si>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</si>
  <si>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</si>
  <si>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</si>
  <si>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</si>
  <si>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</si>
  <si>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</si>
  <si>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</si>
  <si>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</si>
  <si>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</si>
  <si>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</si>
  <si>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</si>
  <si>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</si>
  <si>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</si>
  <si>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</si>
  <si>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</si>
  <si>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</si>
  <si>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</si>
  <si>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</si>
  <si>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</si>
  <si>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</si>
  <si>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</si>
  <si>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</si>
  <si>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</si>
  <si>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</si>
  <si>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</si>
  <si>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</si>
  <si>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</si>
  <si>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</si>
  <si>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</si>
  <si>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</si>
  <si>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</si>
  <si>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</si>
  <si>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</si>
  <si>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</si>
  <si>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</si>
  <si>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</si>
  <si>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</si>
  <si>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</si>
  <si>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</si>
  <si>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</si>
  <si>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</si>
  <si>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</si>
  <si>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</si>
  <si>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</si>
  <si>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</si>
  <si>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</si>
  <si>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</si>
  <si>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</si>
  <si>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</si>
  <si>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</si>
  <si>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</si>
  <si>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</si>
  <si>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</si>
  <si>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</si>
  <si>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</si>
  <si>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</si>
  <si>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</si>
  <si>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</si>
  <si>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</si>
  <si>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</si>
  <si>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</si>
  <si>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</si>
  <si>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</si>
  <si>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</si>
  <si>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</si>
  <si>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</si>
  <si>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</si>
  <si>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</si>
  <si>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</si>
  <si>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</si>
  <si>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</si>
  <si>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</si>
  <si>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</si>
  <si>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</si>
  <si>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</si>
  <si>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</si>
  <si>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</si>
  <si>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</si>
  <si>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</si>
  <si>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</si>
  <si>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</si>
  <si>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</si>
  <si>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</si>
  <si>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</si>
  <si>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</si>
  <si>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</si>
  <si>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</si>
  <si>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</si>
  <si>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</si>
  <si>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</si>
  <si>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</si>
  <si>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</si>
  <si>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</si>
  <si>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</si>
  <si>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</si>
  <si>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</si>
  <si>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</si>
  <si>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</si>
  <si>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</si>
  <si>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</si>
  <si>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</si>
  <si>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</si>
  <si>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</si>
  <si>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</si>
  <si>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</si>
  <si>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</si>
  <si>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</si>
  <si>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</si>
  <si>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</si>
  <si>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</si>
  <si>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</si>
  <si>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</si>
  <si>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</si>
  <si>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</si>
  <si>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</si>
  <si>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</si>
  <si>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</si>
  <si>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</si>
  <si>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</si>
  <si>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</si>
  <si>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</si>
  <si>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</si>
  <si>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</si>
  <si>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</si>
  <si>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</si>
  <si>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</si>
  <si>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</si>
  <si>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</si>
  <si>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</si>
  <si>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</si>
  <si>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</si>
  <si>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</si>
  <si>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</si>
  <si>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</si>
  <si>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</si>
  <si>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</si>
  <si>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</si>
  <si>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</si>
  <si>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</si>
  <si>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</si>
  <si>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</si>
  <si>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</si>
  <si>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</si>
  <si>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</si>
  <si>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</si>
  <si>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</si>
  <si>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</si>
  <si>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</si>
  <si>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</si>
  <si>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</si>
  <si>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</si>
  <si>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</si>
  <si>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</si>
  <si>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</si>
  <si>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</si>
  <si>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</si>
  <si>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</si>
  <si>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</si>
  <si>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</si>
  <si>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</si>
  <si>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</si>
  <si>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</si>
  <si>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</si>
  <si>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</si>
  <si>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</si>
  <si>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</si>
  <si>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</si>
  <si>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</si>
  <si>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</si>
  <si>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</si>
  <si>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</si>
  <si>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</si>
  <si>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</si>
  <si>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</si>
  <si>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</si>
  <si>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</si>
  <si>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</si>
  <si>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</si>
  <si>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</si>
  <si>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</si>
  <si>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</si>
  <si>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</si>
  <si>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</si>
  <si>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</si>
  <si>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</si>
  <si>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</si>
  <si>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</si>
  <si>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</si>
  <si>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</si>
  <si>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</si>
  <si>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</si>
  <si>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</si>
  <si>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</si>
  <si>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</si>
  <si>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</si>
  <si>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</si>
  <si>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</si>
  <si>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</si>
  <si>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</si>
  <si>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</si>
  <si>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</si>
  <si>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</si>
  <si>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</si>
  <si>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</si>
  <si>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</si>
  <si>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</si>
  <si>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</si>
  <si>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</si>
  <si>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</si>
  <si>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</si>
  <si>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</si>
  <si>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</si>
  <si>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</si>
  <si>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</si>
  <si>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</si>
  <si>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</si>
  <si>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</si>
  <si>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</si>
  <si>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</si>
  <si>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</si>
  <si>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</si>
  <si>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</si>
  <si>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</si>
  <si>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</si>
  <si>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</si>
  <si>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</si>
  <si>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</si>
  <si>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</si>
  <si>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</si>
  <si>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</si>
  <si>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</si>
  <si>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</si>
  <si>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</si>
  <si>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</si>
  <si>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</si>
  <si>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</si>
  <si>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</si>
  <si>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</si>
  <si>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</si>
  <si>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</si>
  <si>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</si>
  <si>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</si>
  <si>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</si>
  <si>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</si>
  <si>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</si>
  <si>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</si>
  <si>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</si>
  <si>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</si>
  <si>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</si>
  <si>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</si>
  <si>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</si>
  <si>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</si>
  <si>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</si>
  <si>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</si>
  <si>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</si>
  <si>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</si>
  <si>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</si>
  <si>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</si>
  <si>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</si>
  <si>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</si>
  <si>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</si>
  <si>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</si>
  <si>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</si>
  <si>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</si>
  <si>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</si>
  <si>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</si>
  <si>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</si>
  <si>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</si>
  <si>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</si>
  <si>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</si>
  <si>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</si>
  <si>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</si>
  <si>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</si>
  <si>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</si>
  <si>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</si>
  <si>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</si>
  <si>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</si>
  <si>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</si>
  <si>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</si>
  <si>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</si>
  <si>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</si>
  <si>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</si>
  <si>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</si>
  <si>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</si>
  <si>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</si>
  <si>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</si>
  <si>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</si>
  <si>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</si>
  <si>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</si>
  <si>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</si>
  <si>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</si>
  <si>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</si>
  <si>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</si>
  <si>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</si>
  <si>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</si>
  <si>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</si>
  <si>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</si>
  <si>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</si>
  <si>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</si>
  <si>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</si>
  <si>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</si>
  <si>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</si>
  <si>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</si>
  <si>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</si>
  <si>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</si>
  <si>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</si>
  <si>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</si>
  <si>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</si>
  <si>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</si>
  <si>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</si>
  <si>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</si>
  <si>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</si>
  <si>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</si>
  <si>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</si>
  <si>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</si>
  <si>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</si>
  <si>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</si>
  <si>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</si>
  <si>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</si>
  <si>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</si>
  <si>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</si>
  <si>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</si>
  <si>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</si>
  <si>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</si>
  <si>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</si>
  <si>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</si>
  <si>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</si>
  <si>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</si>
  <si>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</si>
  <si>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</si>
  <si>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</si>
  <si>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</si>
  <si>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</si>
  <si>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</si>
  <si>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</si>
  <si>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</si>
  <si>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</si>
  <si>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</si>
  <si>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</si>
  <si>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</si>
  <si>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</si>
  <si>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</si>
  <si>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</si>
  <si>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</si>
  <si>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</si>
  <si>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</si>
  <si>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</si>
  <si>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</si>
  <si>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</si>
  <si>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</si>
  <si>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</si>
  <si>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</si>
  <si>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</si>
  <si>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</si>
  <si>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</si>
  <si>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</si>
  <si>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</si>
  <si>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</si>
  <si>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</si>
  <si>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</si>
  <si>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</si>
  <si>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</si>
  <si>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</si>
  <si>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</si>
  <si>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</si>
  <si>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</si>
  <si>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</si>
  <si>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</si>
  <si>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</si>
  <si>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</si>
  <si>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</si>
  <si>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</si>
  <si>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</si>
  <si>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</si>
  <si>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</si>
  <si>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</si>
  <si>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</si>
  <si>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</si>
  <si>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</si>
  <si>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</si>
  <si>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</si>
  <si>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</si>
  <si>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</si>
  <si>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</si>
  <si>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</si>
  <si>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</si>
  <si>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</si>
  <si>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</si>
  <si>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</si>
  <si>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</si>
  <si>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</si>
  <si>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</si>
  <si>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</si>
  <si>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</si>
  <si>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</si>
  <si>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</si>
  <si>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</si>
  <si>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</si>
  <si>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</si>
  <si>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</si>
  <si>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</si>
  <si>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</si>
  <si>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</si>
  <si>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</si>
  <si>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</si>
  <si>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</si>
  <si>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</si>
  <si>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</si>
  <si>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</si>
  <si>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</si>
  <si>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</si>
  <si>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</si>
  <si>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</si>
  <si>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</si>
  <si>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</si>
  <si>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</si>
  <si>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</si>
  <si>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</si>
  <si>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</si>
  <si>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</si>
  <si>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</si>
  <si>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</si>
  <si>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</si>
  <si>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</si>
  <si>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</si>
  <si>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</si>
  <si>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</si>
  <si>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</si>
  <si>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</si>
  <si>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</si>
  <si>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</si>
  <si>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</si>
  <si>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</si>
  <si>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</si>
  <si>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</si>
  <si>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</si>
  <si>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</si>
  <si>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</si>
  <si>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</si>
  <si>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</si>
  <si>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</si>
  <si>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</si>
  <si>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</si>
  <si>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</si>
  <si>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</si>
  <si>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</si>
  <si>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</si>
  <si>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</si>
  <si>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</si>
  <si>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</si>
  <si>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</si>
  <si>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</si>
  <si>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</si>
  <si>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</si>
  <si>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</si>
  <si>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</si>
  <si>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</si>
  <si>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</si>
  <si>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</si>
  <si>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</si>
  <si>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</si>
  <si>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</si>
  <si>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</si>
  <si>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</si>
  <si>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</si>
  <si>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</si>
  <si>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</si>
  <si>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</si>
  <si>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</si>
  <si>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</si>
  <si>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</si>
  <si>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</si>
  <si>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</si>
  <si>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</si>
  <si>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</si>
  <si>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</si>
  <si>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</si>
  <si>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</si>
  <si>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</si>
  <si>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</si>
  <si>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</si>
  <si>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</si>
  <si>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</si>
  <si>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</si>
  <si>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</si>
  <si>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</si>
  <si>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</si>
  <si>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</si>
  <si>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</si>
  <si>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</si>
  <si>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</si>
  <si>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</si>
  <si>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</si>
  <si>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</si>
  <si>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</si>
  <si>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</si>
  <si>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</si>
  <si>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</si>
  <si>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</si>
  <si>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</si>
  <si>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</si>
  <si>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</si>
  <si>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</si>
  <si>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</si>
  <si>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</si>
  <si>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</si>
  <si>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</si>
  <si>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</si>
  <si>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</si>
  <si>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</si>
  <si>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</si>
  <si>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</si>
  <si>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</si>
  <si>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</si>
  <si>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</si>
  <si>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</si>
  <si>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</si>
  <si>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</si>
  <si>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</si>
  <si>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</si>
  <si>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</si>
  <si>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</si>
  <si>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</si>
  <si>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</si>
  <si>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</si>
  <si>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</si>
  <si>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</si>
  <si>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</si>
  <si>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</si>
  <si>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</si>
  <si>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</si>
  <si>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</si>
  <si>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</si>
  <si>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</si>
  <si>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</si>
  <si>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</si>
  <si>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</si>
  <si>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</si>
  <si>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</si>
  <si>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</si>
  <si>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</si>
  <si>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</si>
  <si>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</si>
  <si>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</si>
  <si>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</si>
  <si>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</si>
  <si>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</si>
  <si>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</si>
  <si>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</si>
  <si>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</si>
  <si>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</si>
  <si>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</si>
  <si>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</si>
  <si>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</si>
  <si>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</si>
  <si>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</si>
  <si>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</si>
  <si>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</si>
  <si>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</si>
  <si>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</si>
  <si>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</si>
  <si>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</si>
  <si>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</si>
  <si>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</si>
  <si>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</si>
  <si>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</si>
  <si>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</si>
  <si>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</si>
  <si>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</si>
  <si>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</si>
  <si>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</si>
  <si>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</si>
  <si>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</si>
  <si>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</si>
  <si>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</si>
  <si>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</si>
  <si>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</si>
  <si>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</si>
  <si>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</si>
  <si>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</si>
  <si>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</si>
  <si>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</si>
  <si>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</si>
  <si>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</si>
  <si>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</si>
  <si>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</si>
  <si>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</si>
  <si>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</si>
  <si>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</si>
  <si>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</si>
  <si>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</si>
  <si>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</si>
  <si>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</si>
  <si>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</si>
  <si>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</si>
  <si>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</si>
  <si>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</si>
  <si>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</si>
  <si>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</si>
  <si>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</si>
  <si>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</si>
  <si>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</si>
  <si>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</si>
  <si>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</si>
  <si>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</si>
  <si>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</si>
  <si>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</si>
  <si>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</si>
  <si>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</si>
  <si>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</si>
  <si>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</si>
  <si>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</si>
  <si>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</si>
  <si>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</si>
  <si>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</si>
  <si>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</si>
  <si>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</si>
  <si>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</si>
  <si>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</si>
  <si>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</si>
  <si>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</si>
  <si>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</si>
  <si>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</si>
  <si>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</si>
  <si>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</si>
  <si>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</si>
  <si>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</si>
  <si>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</si>
  <si>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</si>
  <si>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</si>
  <si>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</si>
  <si>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</si>
  <si>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</si>
  <si>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</si>
  <si>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</si>
  <si>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</si>
  <si>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</si>
  <si>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</si>
  <si>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</si>
  <si>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</si>
  <si>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</si>
  <si>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</si>
  <si>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</si>
  <si>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</si>
  <si>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</si>
  <si>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</si>
  <si>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</si>
  <si>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</si>
  <si>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</si>
  <si>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</si>
  <si>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</si>
  <si>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</si>
  <si>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</si>
  <si>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</si>
  <si>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</si>
  <si>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</si>
  <si>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</si>
  <si>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</si>
  <si>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</si>
  <si>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</si>
  <si>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</si>
  <si>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</si>
  <si>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</si>
  <si>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</si>
  <si>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</si>
  <si>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</si>
  <si>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</si>
  <si>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</si>
  <si>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</si>
  <si>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</si>
  <si>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</si>
  <si>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</si>
  <si>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</si>
  <si>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</si>
  <si>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</si>
  <si>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</si>
  <si>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</si>
  <si>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</si>
  <si>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</si>
  <si>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</si>
  <si>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</si>
  <si>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</si>
  <si>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</si>
  <si>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</si>
  <si>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</si>
  <si>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</si>
  <si>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</si>
  <si>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</si>
  <si>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</si>
  <si>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</si>
  <si>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</si>
  <si>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</si>
  <si>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</si>
  <si>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</si>
  <si>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</si>
  <si>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</si>
  <si>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</si>
  <si>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</si>
  <si>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</si>
  <si>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</si>
  <si>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</si>
  <si>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</si>
  <si>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</si>
  <si>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</si>
  <si>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</si>
  <si>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</si>
  <si>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</si>
  <si>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</si>
  <si>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</si>
  <si>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</si>
  <si>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</si>
  <si>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</si>
  <si>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</si>
  <si>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</si>
  <si>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</si>
  <si>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</si>
  <si>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</si>
  <si>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</si>
  <si>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</si>
  <si>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</si>
  <si>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</si>
  <si>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</si>
  <si>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</si>
  <si>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</si>
  <si>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</si>
  <si>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</si>
  <si>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</si>
  <si>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</si>
  <si>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</si>
  <si>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</si>
  <si>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</si>
  <si>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</si>
  <si>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</si>
  <si>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</si>
  <si>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</si>
  <si>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</si>
  <si>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</si>
  <si>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</si>
  <si>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</si>
  <si>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</si>
  <si>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</si>
  <si>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</si>
  <si>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</si>
  <si>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</si>
  <si>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</si>
  <si>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</si>
  <si>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</si>
  <si>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</si>
  <si>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</si>
  <si>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</si>
  <si>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</si>
  <si>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</si>
  <si>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</si>
  <si>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</si>
  <si>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</si>
  <si>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</si>
  <si>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</si>
  <si>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</si>
  <si>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</si>
  <si>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</si>
  <si>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</si>
  <si>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</si>
  <si>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</si>
  <si>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</si>
  <si>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</si>
  <si>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</si>
  <si>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</si>
  <si>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</si>
  <si>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</si>
  <si>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</si>
  <si>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</si>
  <si>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</si>
  <si>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</si>
  <si>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</si>
  <si>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</si>
  <si>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</si>
  <si>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</si>
  <si>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</si>
  <si>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</si>
  <si>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</si>
  <si>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</si>
  <si>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</si>
  <si>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</si>
  <si>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</si>
  <si>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</si>
  <si>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</si>
  <si>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</si>
  <si>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</si>
  <si>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</si>
  <si>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</si>
  <si>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</si>
  <si>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</si>
  <si>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</si>
  <si>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</si>
  <si>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</si>
  <si>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</si>
  <si>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</si>
  <si>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</si>
  <si>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</si>
  <si>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</si>
  <si>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</si>
  <si>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</si>
  <si>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</si>
  <si>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</si>
  <si>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</si>
  <si>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</si>
  <si>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</si>
  <si>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</si>
  <si>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</si>
  <si>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</si>
  <si>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</si>
  <si>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</si>
  <si>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</si>
  <si>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</si>
  <si>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</si>
  <si>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</si>
  <si>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</si>
  <si>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</si>
  <si>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</si>
  <si>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</si>
  <si>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</si>
  <si>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</si>
  <si>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</si>
  <si>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</si>
  <si>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</si>
  <si>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</si>
  <si>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</si>
  <si>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</si>
  <si>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</si>
  <si>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</si>
  <si>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</si>
  <si>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</si>
  <si>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</si>
  <si>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</si>
  <si>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</si>
  <si>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</si>
  <si>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</si>
  <si>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</si>
  <si>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</si>
  <si>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</si>
  <si>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</si>
  <si>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</si>
  <si>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</si>
  <si>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</si>
  <si>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</si>
  <si>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</si>
  <si>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</si>
  <si>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</si>
  <si>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</si>
  <si>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</si>
  <si>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</si>
  <si>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</si>
  <si>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</si>
  <si>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</si>
  <si>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</si>
  <si>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</si>
  <si>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</si>
  <si>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</si>
  <si>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</si>
  <si>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</si>
  <si>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</si>
  <si>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</si>
  <si>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</si>
  <si>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</si>
  <si>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</si>
  <si>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</si>
  <si>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</si>
  <si>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</si>
  <si>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</si>
  <si>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</si>
  <si>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</si>
  <si>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</si>
  <si>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</si>
  <si>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</si>
  <si>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</si>
  <si>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</si>
  <si>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</si>
  <si>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</si>
  <si>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</si>
  <si>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</si>
  <si>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</si>
  <si>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</si>
  <si>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</si>
  <si>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</si>
  <si>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</si>
  <si>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</si>
  <si>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</si>
  <si>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</si>
  <si>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</si>
  <si>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</si>
  <si>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</si>
  <si>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</si>
  <si>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</si>
  <si>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</si>
  <si>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</si>
  <si>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</si>
  <si>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</si>
  <si>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</si>
  <si>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</si>
  <si>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</si>
  <si>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</si>
  <si>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</si>
  <si>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</si>
  <si>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</si>
  <si>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</si>
  <si>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</si>
  <si>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</si>
  <si>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</si>
  <si>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</si>
  <si>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</si>
  <si>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</si>
  <si>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</si>
  <si>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</si>
  <si>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</si>
  <si>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</si>
  <si>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</si>
  <si>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</si>
  <si>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</si>
  <si>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</si>
  <si>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</si>
  <si>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</si>
  <si>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</si>
  <si>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</si>
  <si>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</si>
  <si>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</si>
  <si>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</si>
  <si>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</si>
  <si>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</si>
  <si>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</si>
  <si>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</si>
  <si>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</si>
  <si>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</si>
  <si>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</si>
  <si>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</si>
  <si>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</si>
  <si>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</si>
  <si>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</si>
  <si>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</si>
  <si>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</si>
  <si>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</si>
  <si>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</si>
  <si>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</si>
  <si>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</si>
  <si>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</si>
  <si>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</si>
  <si>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</si>
  <si>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</si>
  <si>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</si>
  <si>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</si>
  <si>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</si>
  <si>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</si>
  <si>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</si>
  <si>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</si>
  <si>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</si>
  <si>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</si>
  <si>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</si>
  <si>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</si>
  <si>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</si>
  <si>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</si>
  <si>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</si>
  <si>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</si>
  <si>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</si>
  <si>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</si>
  <si>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</si>
  <si>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</si>
  <si>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</si>
  <si>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</si>
  <si>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</si>
  <si>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</si>
  <si>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</si>
  <si>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</si>
  <si>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</si>
  <si>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</si>
  <si>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</si>
  <si>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</si>
  <si>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</si>
  <si>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</si>
  <si>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</si>
  <si>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</si>
  <si>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</si>
  <si>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</si>
  <si>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</si>
  <si>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</si>
  <si>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</si>
  <si>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</si>
  <si>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</si>
  <si>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</si>
  <si>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</si>
  <si>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</si>
  <si>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</si>
  <si>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</si>
  <si>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</si>
  <si>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</si>
  <si>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</si>
  <si>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</si>
  <si>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</si>
  <si>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</si>
  <si>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</si>
  <si>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</si>
  <si>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</si>
  <si>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</si>
  <si>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</si>
  <si>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</si>
  <si>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</si>
  <si>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</si>
  <si>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</si>
  <si>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</si>
  <si>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</si>
  <si>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</si>
  <si>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</si>
  <si>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</si>
  <si>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</si>
  <si>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</si>
  <si>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</si>
  <si>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</si>
  <si>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</si>
  <si>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</si>
  <si>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</si>
  <si>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</si>
  <si>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</si>
  <si>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</si>
  <si>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</si>
  <si>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</si>
  <si>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</si>
  <si>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</si>
  <si>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</si>
  <si>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</si>
  <si>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</si>
  <si>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</si>
  <si>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</si>
  <si>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</si>
  <si>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</si>
  <si>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</si>
  <si>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</si>
  <si>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</si>
  <si>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</si>
  <si>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</si>
  <si>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</si>
  <si>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</si>
  <si>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</si>
  <si>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</si>
  <si>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</si>
  <si>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</si>
  <si>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</si>
  <si>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</si>
  <si>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</si>
  <si>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</si>
  <si>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</si>
  <si>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</si>
  <si>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</si>
  <si>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</si>
  <si>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</si>
  <si>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</si>
  <si>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</si>
  <si>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</si>
  <si>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</si>
  <si>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</si>
  <si>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</si>
  <si>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</si>
  <si>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</si>
  <si>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</si>
  <si>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</si>
  <si>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</si>
  <si>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</si>
  <si>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</si>
  <si>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</si>
  <si>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</si>
  <si>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</si>
  <si>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</si>
  <si>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</si>
  <si>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</si>
  <si>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</si>
  <si>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</si>
  <si>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</si>
  <si>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</si>
  <si>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</si>
  <si>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</si>
  <si>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</si>
  <si>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</si>
  <si>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</si>
  <si>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</si>
  <si>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</si>
  <si>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</si>
  <si>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</si>
  <si>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</si>
  <si>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</si>
  <si>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</si>
  <si>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</si>
  <si>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</si>
  <si>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</si>
  <si>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</si>
  <si>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</si>
  <si>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</si>
  <si>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</si>
  <si>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</si>
  <si>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</si>
  <si>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</si>
  <si>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</si>
  <si>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</si>
  <si>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</si>
  <si>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</si>
  <si>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</si>
  <si>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</si>
  <si>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</si>
  <si>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</si>
  <si>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</si>
  <si>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</si>
  <si>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</si>
  <si>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</si>
  <si>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</si>
  <si>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</si>
  <si>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</si>
  <si>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</si>
  <si>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</si>
  <si>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</si>
  <si>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</si>
  <si>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</si>
  <si>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</si>
  <si>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</si>
  <si>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</si>
  <si>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</si>
  <si>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</si>
  <si>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</si>
  <si>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</si>
  <si>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</si>
  <si>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</si>
  <si>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</si>
  <si>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</si>
  <si>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</si>
  <si>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</si>
  <si>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</si>
  <si>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</si>
  <si>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</si>
  <si>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</si>
  <si>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</si>
  <si>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</si>
  <si>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</si>
  <si>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</si>
  <si>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</si>
  <si>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</si>
  <si>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</si>
  <si>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</si>
  <si>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</si>
  <si>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</si>
  <si>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</si>
  <si>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</si>
  <si>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</si>
  <si>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</si>
  <si>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</si>
  <si>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</si>
  <si>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</si>
  <si>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</si>
  <si>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</si>
  <si>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</si>
  <si>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</si>
  <si>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</si>
  <si>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</si>
  <si>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</si>
  <si>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</si>
  <si>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</si>
  <si>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</si>
  <si>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</si>
  <si>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</si>
  <si>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</si>
  <si>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</si>
  <si>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</si>
  <si>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</si>
  <si>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</si>
  <si>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</si>
  <si>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</si>
  <si>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</si>
  <si>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</si>
  <si>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</si>
  <si>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</si>
  <si>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</si>
  <si>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</si>
  <si>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</si>
  <si>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</si>
  <si>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</si>
  <si>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</si>
  <si>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</si>
  <si>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</si>
  <si>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</si>
  <si>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</si>
  <si>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</si>
  <si>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</si>
  <si>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</si>
  <si>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</si>
  <si>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</si>
  <si>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</si>
  <si>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</si>
  <si>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</si>
  <si>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</si>
  <si>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</si>
  <si>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</si>
  <si>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</si>
  <si>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</si>
  <si>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</si>
  <si>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</si>
  <si>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</si>
  <si>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</si>
  <si>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</si>
  <si>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</si>
  <si>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</si>
  <si>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</si>
  <si>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</si>
  <si>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</si>
  <si>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</si>
  <si>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</si>
  <si>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</si>
  <si>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</si>
  <si>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</si>
  <si>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</si>
  <si>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</si>
  <si>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</si>
  <si>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</si>
  <si>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</si>
  <si>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</si>
  <si>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</si>
  <si>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</si>
  <si>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</si>
  <si>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</si>
  <si>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</si>
  <si>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</si>
  <si>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</si>
  <si>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</si>
  <si>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</si>
  <si>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</si>
  <si>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</si>
  <si>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</si>
  <si>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</si>
  <si>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</si>
  <si>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</si>
  <si>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</si>
  <si>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</si>
  <si>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</si>
  <si>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</si>
  <si>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</si>
  <si>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</si>
  <si>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</si>
  <si>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</si>
  <si>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</si>
  <si>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</si>
  <si>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</si>
  <si>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</si>
  <si>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</si>
  <si>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</si>
  <si>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</si>
  <si>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</si>
  <si>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</si>
  <si>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</si>
  <si>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</si>
  <si>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</si>
  <si>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</si>
  <si>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</si>
  <si>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</si>
  <si>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</si>
  <si>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</si>
  <si>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</si>
  <si>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</si>
  <si>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</si>
  <si>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</si>
  <si>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</si>
  <si>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</si>
  <si>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</si>
  <si>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</si>
  <si>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</si>
  <si>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</si>
  <si>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</si>
  <si>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</si>
  <si>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</si>
  <si>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</si>
  <si>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</si>
  <si>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</si>
  <si>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</si>
  <si>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</si>
  <si>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</si>
  <si>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</si>
  <si>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</si>
  <si>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</si>
  <si>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</si>
  <si>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</si>
  <si>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</si>
  <si>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</si>
  <si>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</si>
  <si>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</si>
  <si>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</si>
  <si>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</si>
  <si>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</si>
  <si>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</si>
  <si>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</si>
  <si>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</si>
  <si>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</si>
  <si>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</si>
  <si>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</si>
  <si>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</si>
  <si>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</si>
  <si>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</si>
  <si>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</si>
  <si>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</si>
  <si>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</si>
  <si>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</si>
  <si>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</si>
  <si>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</si>
  <si>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</si>
  <si>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</si>
  <si>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</si>
  <si>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</si>
  <si>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</si>
  <si>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</si>
  <si>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</si>
  <si>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</si>
  <si>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</si>
  <si>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</si>
  <si>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</si>
  <si>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</si>
  <si>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</si>
  <si>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</si>
  <si>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</si>
  <si>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</si>
  <si>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</si>
  <si>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</si>
  <si>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</si>
  <si>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</si>
  <si>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</si>
  <si>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</si>
  <si>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</si>
  <si>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</si>
  <si>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</si>
  <si>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</si>
  <si>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</si>
  <si>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</si>
  <si>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</si>
  <si>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</si>
  <si>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</si>
  <si>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</si>
  <si>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</si>
  <si>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</si>
  <si>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</si>
  <si>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</si>
  <si>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</si>
  <si>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</si>
  <si>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</si>
  <si>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</si>
  <si>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</si>
  <si>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</si>
  <si>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</si>
  <si>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</si>
  <si>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</si>
  <si>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</si>
  <si>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</si>
  <si>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</si>
  <si>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</si>
  <si>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</si>
  <si>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</si>
  <si>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</si>
  <si>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</si>
  <si>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</si>
  <si>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</si>
  <si>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</si>
  <si>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</si>
  <si>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</si>
  <si>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</si>
  <si>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</si>
  <si>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</si>
  <si>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</si>
  <si>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</si>
  <si>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</si>
  <si>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</si>
  <si>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</si>
  <si>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</si>
  <si>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</si>
  <si>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</si>
  <si>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</si>
  <si>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</si>
  <si>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</si>
  <si>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</si>
  <si>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</si>
  <si>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</si>
  <si>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</si>
  <si>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</si>
  <si>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</si>
  <si>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</si>
  <si>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</si>
  <si>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</si>
  <si>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</si>
  <si>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</si>
  <si>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</si>
  <si>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</si>
  <si>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</si>
  <si>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</si>
  <si>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</si>
  <si>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</si>
  <si>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</si>
  <si>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</si>
  <si>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</si>
  <si>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</si>
  <si>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</si>
  <si>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</si>
  <si>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</si>
  <si>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</si>
  <si>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</si>
  <si>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</si>
  <si>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</si>
  <si>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</si>
  <si>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</si>
  <si>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</si>
  <si>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</si>
  <si>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</si>
  <si>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</si>
  <si>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</si>
  <si>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</si>
  <si>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</si>
  <si>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</si>
  <si>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</si>
  <si>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</si>
  <si>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</si>
  <si>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</si>
  <si>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</si>
  <si>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</si>
  <si>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</si>
  <si>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</si>
  <si>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</si>
  <si>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</si>
  <si>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</si>
  <si>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</si>
  <si>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</si>
  <si>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</si>
  <si>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</si>
  <si>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</si>
  <si>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</si>
  <si>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</si>
  <si>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</si>
  <si>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</si>
  <si>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</si>
  <si>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</si>
  <si>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</si>
  <si>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</si>
  <si>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</si>
  <si>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</si>
  <si>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</si>
  <si>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</si>
  <si>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</si>
  <si>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</si>
  <si>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</si>
  <si>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</si>
  <si>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</si>
  <si>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</si>
  <si>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</si>
  <si>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</si>
  <si>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</si>
  <si>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</si>
  <si>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</si>
  <si>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</si>
  <si>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</si>
  <si>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</si>
  <si>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</si>
  <si>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</si>
  <si>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</si>
  <si>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</si>
  <si>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</si>
  <si>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</si>
  <si>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</si>
  <si>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</si>
  <si>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</si>
  <si>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</si>
  <si>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</si>
  <si>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</si>
  <si>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</si>
  <si>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</si>
  <si>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</si>
  <si>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</si>
  <si>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</si>
  <si>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</si>
  <si>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</si>
  <si>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</si>
  <si>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</si>
  <si>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</si>
  <si>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</si>
  <si>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</si>
  <si>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</si>
  <si>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</si>
  <si>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</si>
  <si>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</si>
  <si>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</si>
  <si>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</si>
  <si>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</si>
  <si>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</si>
  <si>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</si>
  <si>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</si>
  <si>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</si>
  <si>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</si>
  <si>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</si>
  <si>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</si>
  <si>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</si>
  <si>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</si>
  <si>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</si>
  <si>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</si>
  <si>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</si>
  <si>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</si>
  <si>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</si>
  <si>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</si>
  <si>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</si>
  <si>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</si>
  <si>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</si>
  <si>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</si>
  <si>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</si>
  <si>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</si>
  <si>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</si>
  <si>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</si>
  <si>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</si>
  <si>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</si>
  <si>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</si>
  <si>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</si>
  <si>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</si>
  <si>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</si>
  <si>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</si>
  <si>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</si>
  <si>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</si>
  <si>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</si>
  <si>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</si>
  <si>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</si>
  <si>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</si>
  <si>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</si>
  <si>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</si>
  <si>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</si>
  <si>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</si>
  <si>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</si>
  <si>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</si>
  <si>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</si>
  <si>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</si>
  <si>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</si>
  <si>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</si>
  <si>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</si>
  <si>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</si>
  <si>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</si>
  <si>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</si>
  <si>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</si>
  <si>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</si>
  <si>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</si>
  <si>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</si>
  <si>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</si>
  <si>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</si>
  <si>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</si>
  <si>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</si>
  <si>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</si>
  <si>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</si>
  <si>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</si>
  <si>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</si>
  <si>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</si>
  <si>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</si>
  <si>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</si>
  <si>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</si>
  <si>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</si>
  <si>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</si>
  <si>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</si>
  <si>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</si>
  <si>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</si>
  <si>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</si>
  <si>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</si>
  <si>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</si>
  <si>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</si>
  <si>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</si>
  <si>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</si>
  <si>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</si>
  <si>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</si>
  <si>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</si>
  <si>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</si>
  <si>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</si>
  <si>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</si>
  <si>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</si>
  <si>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</si>
  <si>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</si>
  <si>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</si>
  <si>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</si>
  <si>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</si>
  <si>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</si>
  <si>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</si>
  <si>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</si>
  <si>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</si>
  <si>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</si>
  <si>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</si>
  <si>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</si>
  <si>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</si>
  <si>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</si>
  <si>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</si>
  <si>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</si>
  <si>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</si>
  <si>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</si>
  <si>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</si>
  <si>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</si>
  <si>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</si>
  <si>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</si>
  <si>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</si>
  <si>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</si>
  <si>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</si>
  <si>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</si>
  <si>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</si>
  <si>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</si>
  <si>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</si>
  <si>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</si>
  <si>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</si>
  <si>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</si>
  <si>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</si>
  <si>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</si>
  <si>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</si>
  <si>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</si>
  <si>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</si>
  <si>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</si>
  <si>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</si>
  <si>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</si>
  <si>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</si>
  <si>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</si>
  <si>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</si>
  <si>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</si>
  <si>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</si>
  <si>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</si>
  <si>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</si>
  <si>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</si>
  <si>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</si>
  <si>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</si>
  <si>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</si>
  <si>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</si>
  <si>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</si>
  <si>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</si>
  <si>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</si>
  <si>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</si>
  <si>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</si>
  <si>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</si>
  <si>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</si>
  <si>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</si>
  <si>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</si>
  <si>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</si>
  <si>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</si>
  <si>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</si>
  <si>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</si>
  <si>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</si>
  <si>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</si>
  <si>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</si>
  <si>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</si>
  <si>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</si>
  <si>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</si>
  <si>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</si>
  <si>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</si>
  <si>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</si>
  <si>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</si>
  <si>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</si>
  <si>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</si>
  <si>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</si>
  <si>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</si>
  <si>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</si>
  <si>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</si>
  <si>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</si>
  <si>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</si>
  <si>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</si>
  <si>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</si>
  <si>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</si>
  <si>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</si>
  <si>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</si>
  <si>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</si>
  <si>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</si>
  <si>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</si>
  <si>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</si>
  <si>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</si>
  <si>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</si>
  <si>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</si>
  <si>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</si>
  <si>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</si>
  <si>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</si>
  <si>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</si>
  <si>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</si>
  <si>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</si>
  <si>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</si>
  <si>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</si>
  <si>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</si>
  <si>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</si>
  <si>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</si>
  <si>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</si>
  <si>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</si>
  <si>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</si>
  <si>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</si>
  <si>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</si>
  <si>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</si>
  <si>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</si>
  <si>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</si>
  <si>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</si>
  <si>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</si>
  <si>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</si>
  <si>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</si>
  <si>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</si>
  <si>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</si>
  <si>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</si>
  <si>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</si>
  <si>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</si>
  <si>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</si>
  <si>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</si>
  <si>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</si>
  <si>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</si>
  <si>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</si>
  <si>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</si>
  <si>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</si>
  <si>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</si>
  <si>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</si>
  <si>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</si>
  <si>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</si>
  <si>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</si>
  <si>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</si>
  <si>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</si>
  <si>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</si>
  <si>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</si>
  <si>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</si>
  <si>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</si>
  <si>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</si>
  <si>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</si>
  <si>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</si>
  <si>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</si>
  <si>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</si>
  <si>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</si>
  <si>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</si>
  <si>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</si>
  <si>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</si>
  <si>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</si>
  <si>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</si>
  <si>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</si>
  <si>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</si>
  <si>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</si>
  <si>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</si>
  <si>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</si>
  <si>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</si>
  <si>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</si>
  <si>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</si>
  <si>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</si>
  <si>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</si>
  <si>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</si>
  <si>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</si>
  <si>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</si>
  <si>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</si>
  <si>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</si>
  <si>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</si>
  <si>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</si>
  <si>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</si>
  <si>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</si>
  <si>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</si>
  <si>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</si>
  <si>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</si>
  <si>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</si>
  <si>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</si>
  <si>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</si>
  <si>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</si>
  <si>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</si>
  <si>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</si>
  <si>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</si>
  <si>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</si>
  <si>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</si>
  <si>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</si>
  <si>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</si>
  <si>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</si>
  <si>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</si>
  <si>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</si>
  <si>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</si>
  <si>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</si>
  <si>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</si>
  <si>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</si>
  <si>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</si>
  <si>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</si>
  <si>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</si>
  <si>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</si>
  <si>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</si>
  <si>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</si>
  <si>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</si>
  <si>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</si>
  <si>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</si>
  <si>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</si>
  <si>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</si>
  <si>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</si>
  <si>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</si>
  <si>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</si>
  <si>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</si>
  <si>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</si>
  <si>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</si>
  <si>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</si>
  <si>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</si>
  <si>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</si>
  <si>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</si>
  <si>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</si>
  <si>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</si>
  <si>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</si>
  <si>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</si>
  <si>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</si>
  <si>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</si>
  <si>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</si>
  <si>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</si>
  <si>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</si>
  <si>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</si>
  <si>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</si>
  <si>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</si>
  <si>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</si>
  <si>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</si>
  <si>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</si>
  <si>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</si>
  <si>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</si>
  <si>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</si>
  <si>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</si>
  <si>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</si>
  <si>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</si>
  <si>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</si>
  <si>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</si>
  <si>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</si>
  <si>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</si>
  <si>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</si>
  <si>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</si>
  <si>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</si>
  <si>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</si>
  <si>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</si>
  <si>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</si>
  <si>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</si>
  <si>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</si>
  <si>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</si>
  <si>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</si>
  <si>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</si>
  <si>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</si>
  <si>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</si>
  <si>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</si>
  <si>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</si>
  <si>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</si>
  <si>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</si>
  <si>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</si>
  <si>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</si>
  <si>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</si>
  <si>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</si>
  <si>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</si>
  <si>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</si>
  <si>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</si>
  <si>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</si>
  <si>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</si>
  <si>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</si>
  <si>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</si>
  <si>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</si>
  <si>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</si>
  <si>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</si>
  <si>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</si>
  <si>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</si>
  <si>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</si>
  <si>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</si>
  <si>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</si>
  <si>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</si>
  <si>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</si>
  <si>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</si>
  <si>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</si>
  <si>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</si>
  <si>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</si>
  <si>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</si>
  <si>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</si>
  <si>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</si>
  <si>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</si>
  <si>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</si>
  <si>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</si>
  <si>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</si>
  <si>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</si>
  <si>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</si>
  <si>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</si>
  <si>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</si>
  <si>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</si>
  <si>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</si>
  <si>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</si>
  <si>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</si>
  <si>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</si>
  <si>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</si>
  <si>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</si>
  <si>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</si>
  <si>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</si>
  <si>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</si>
  <si>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</si>
  <si>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</si>
  <si>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</si>
  <si>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</si>
  <si>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</si>
  <si>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</si>
  <si>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</si>
  <si>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</si>
  <si>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</si>
  <si>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</si>
  <si>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</si>
  <si>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</si>
  <si>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</si>
  <si>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</si>
  <si>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</si>
  <si>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</si>
  <si>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</si>
  <si>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</si>
  <si>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</si>
  <si>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</si>
  <si>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</si>
  <si>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</si>
  <si>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</si>
  <si>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</si>
  <si>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</si>
  <si>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</si>
  <si>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</si>
  <si>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</si>
  <si>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</si>
  <si>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</si>
  <si>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</si>
  <si>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</si>
  <si>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</si>
  <si>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</si>
  <si>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</si>
  <si>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</si>
  <si>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</si>
  <si>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</si>
  <si>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</si>
  <si>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</si>
  <si>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</si>
  <si>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</si>
  <si>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</si>
  <si>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</si>
  <si>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</si>
  <si>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</si>
  <si>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</si>
  <si>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</si>
  <si>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</si>
  <si>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</si>
  <si>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</si>
  <si>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</si>
  <si>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</si>
  <si>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</si>
  <si>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</si>
  <si>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</si>
  <si>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</si>
  <si>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</si>
  <si>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</si>
  <si>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</si>
  <si>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</si>
  <si>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</si>
  <si>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</si>
  <si>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</si>
  <si>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</si>
  <si>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</si>
  <si>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</si>
  <si>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</si>
  <si>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</si>
  <si>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</si>
  <si>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</si>
  <si>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</si>
  <si>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</si>
  <si>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</si>
  <si>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</si>
  <si>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</si>
  <si>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</si>
  <si>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</si>
  <si>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</si>
  <si>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</si>
  <si>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</si>
  <si>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</si>
  <si>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</si>
  <si>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</si>
  <si>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</si>
  <si>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</si>
  <si>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</si>
  <si>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</si>
  <si>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</si>
  <si>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</si>
  <si>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</si>
  <si>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</si>
  <si>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</si>
  <si>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</si>
  <si>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</si>
  <si>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</si>
  <si>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</si>
  <si>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</si>
  <si>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</si>
  <si>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</si>
  <si>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</si>
  <si>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</si>
  <si>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</si>
  <si>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</si>
  <si>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</si>
  <si>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</si>
  <si>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</si>
  <si>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</si>
  <si>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</si>
  <si>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</si>
  <si>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</si>
  <si>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</si>
  <si>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</si>
  <si>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</si>
  <si>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</si>
  <si>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</si>
  <si>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</si>
  <si>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</si>
  <si>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</si>
  <si>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</si>
  <si>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</si>
  <si>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</si>
  <si>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</si>
  <si>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</si>
  <si>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</si>
  <si>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</si>
  <si>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</si>
  <si>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</si>
  <si>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</si>
  <si>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</si>
  <si>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</si>
  <si>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</si>
  <si>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</si>
  <si>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</si>
  <si>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</si>
  <si>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</si>
  <si>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</si>
  <si>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</si>
  <si>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</si>
  <si>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</si>
  <si>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</si>
  <si>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</si>
  <si>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</si>
  <si>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</si>
  <si>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</si>
  <si>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</si>
  <si>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</si>
  <si>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</si>
  <si>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</si>
  <si>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</si>
  <si>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</si>
  <si>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</si>
  <si>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</si>
  <si>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</si>
  <si>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</si>
  <si>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</si>
  <si>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</si>
  <si>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</si>
  <si>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</si>
  <si>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</si>
  <si>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</si>
  <si>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</si>
  <si>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</si>
  <si>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</si>
  <si>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</si>
  <si>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</si>
  <si>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</si>
  <si>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</si>
  <si>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</si>
  <si>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</si>
  <si>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</si>
  <si>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</si>
  <si>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</si>
  <si>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</si>
  <si>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</si>
  <si>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</si>
  <si>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</si>
  <si>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</si>
  <si>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</si>
  <si>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</si>
  <si>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</si>
  <si>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</si>
  <si>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</si>
  <si>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</si>
  <si>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</si>
  <si>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</si>
  <si>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</si>
  <si>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</si>
  <si>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</si>
  <si>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</si>
  <si>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</si>
  <si>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</si>
  <si>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</si>
  <si>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</si>
  <si>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</si>
  <si>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</si>
  <si>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</si>
  <si>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</si>
  <si>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</si>
  <si>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</si>
  <si>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</si>
  <si>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</si>
  <si>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</si>
  <si>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</si>
  <si>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</si>
  <si>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</si>
  <si>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</si>
  <si>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</si>
  <si>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</si>
  <si>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</si>
  <si>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</si>
  <si>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</si>
  <si>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</si>
  <si>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</si>
  <si>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</si>
  <si>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</si>
  <si>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</si>
  <si>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</si>
  <si>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</si>
  <si>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</si>
  <si>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</si>
  <si>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</si>
  <si>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</si>
  <si>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</si>
  <si>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</si>
  <si>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</si>
  <si>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</si>
  <si>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</si>
  <si>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</si>
  <si>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</si>
  <si>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</si>
  <si>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</si>
  <si>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</si>
  <si>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</si>
  <si>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</si>
  <si>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</si>
  <si>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</si>
  <si>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</si>
  <si>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</si>
  <si>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</si>
  <si>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</si>
  <si>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</si>
  <si>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</si>
  <si>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</si>
  <si>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</si>
  <si>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</si>
  <si>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</si>
  <si>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</si>
  <si>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</si>
  <si>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</si>
  <si>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</si>
  <si>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</si>
  <si>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</si>
  <si>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</si>
  <si>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</si>
  <si>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</si>
  <si>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</si>
  <si>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</si>
  <si>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</si>
  <si>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</si>
  <si>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</si>
  <si>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</si>
  <si>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</si>
  <si>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</si>
  <si>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</si>
  <si>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</si>
  <si>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</si>
  <si>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</si>
  <si>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</si>
  <si>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</si>
  <si>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</si>
  <si>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</si>
  <si>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</si>
  <si>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</si>
  <si>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</si>
  <si>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</si>
  <si>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</si>
  <si>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</si>
  <si>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</si>
  <si>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</si>
  <si>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</si>
  <si>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</si>
  <si>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</si>
  <si>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</si>
  <si>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</si>
  <si>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</si>
  <si>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</si>
  <si>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</si>
  <si>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</si>
  <si>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</si>
  <si>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</si>
  <si>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</si>
  <si>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</si>
  <si>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</si>
  <si>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</si>
  <si>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</si>
  <si>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</si>
  <si>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</si>
  <si>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</si>
  <si>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</si>
  <si>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</si>
  <si>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</si>
  <si>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</si>
  <si>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</si>
  <si>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</si>
  <si>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</si>
  <si>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</si>
  <si>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</si>
  <si>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</si>
  <si>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</si>
  <si>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</si>
  <si>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</si>
  <si>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</si>
  <si>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</si>
  <si>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</si>
  <si>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</si>
  <si>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</si>
  <si>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</si>
  <si>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</si>
  <si>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</si>
  <si>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</si>
  <si>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</si>
  <si>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</si>
  <si>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</si>
  <si>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</si>
  <si>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</si>
  <si>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</si>
  <si>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</si>
  <si>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</si>
  <si>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</si>
  <si>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</si>
  <si>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</si>
  <si>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</si>
  <si>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</si>
  <si>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</si>
  <si>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</si>
  <si>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</si>
  <si>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</si>
  <si>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</si>
  <si>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</si>
  <si>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</si>
  <si>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</si>
  <si>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</si>
  <si>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</si>
  <si>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</si>
  <si>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</si>
  <si>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</si>
  <si>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</si>
  <si>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</si>
  <si>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</si>
  <si>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</si>
  <si>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</si>
  <si>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</si>
  <si>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</si>
  <si>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</si>
  <si>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</si>
  <si>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</si>
  <si>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</si>
  <si>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</si>
  <si>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</si>
  <si>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</si>
  <si>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</si>
  <si>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</si>
  <si>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</si>
  <si>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</si>
  <si>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</si>
  <si>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</si>
  <si>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</si>
  <si>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</si>
  <si>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</si>
  <si>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</si>
  <si>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</si>
  <si>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</si>
  <si>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</si>
  <si>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</si>
  <si>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</si>
  <si>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</si>
  <si>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</si>
  <si>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</si>
  <si>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</si>
  <si>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</si>
  <si>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</si>
  <si>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</si>
  <si>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</si>
  <si>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</si>
  <si>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</si>
  <si>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</si>
  <si>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</si>
  <si>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</si>
  <si>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</si>
  <si>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</si>
  <si>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</si>
  <si>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</si>
  <si>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</si>
  <si>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</si>
  <si>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</si>
  <si>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</si>
  <si>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</si>
  <si>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</si>
  <si>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</si>
  <si>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</si>
  <si>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</si>
  <si>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</si>
  <si>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</si>
  <si>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</si>
  <si>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</si>
  <si>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</si>
  <si>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</si>
  <si>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</si>
  <si>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</si>
  <si>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</si>
  <si>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</si>
  <si>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</si>
  <si>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</si>
  <si>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</si>
  <si>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</si>
  <si>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</si>
  <si>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</si>
  <si>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</si>
  <si>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</si>
  <si>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</si>
  <si>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</si>
  <si>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</si>
  <si>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</si>
  <si>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</si>
  <si>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</si>
  <si>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</si>
  <si>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</si>
  <si>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</si>
  <si>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</si>
  <si>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</si>
  <si>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</si>
  <si>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</si>
  <si>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</si>
  <si>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</si>
  <si>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</si>
  <si>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</si>
  <si>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</si>
  <si>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</si>
  <si>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</si>
  <si>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</si>
  <si>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</si>
  <si>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</si>
  <si>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</si>
  <si>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</si>
  <si>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</si>
  <si>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</si>
  <si>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</si>
  <si>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</si>
  <si>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</si>
  <si>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</si>
  <si>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</si>
  <si>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</si>
  <si>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</si>
  <si>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</si>
  <si>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</si>
  <si>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</si>
  <si>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</si>
  <si>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</si>
  <si>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</si>
  <si>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</si>
  <si>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</si>
  <si>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</si>
  <si>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</si>
  <si>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</si>
  <si>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</si>
  <si>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</si>
  <si>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</si>
  <si>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</si>
  <si>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</si>
  <si>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</si>
  <si>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</si>
  <si>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</si>
  <si>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</si>
  <si>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</si>
  <si>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</si>
  <si>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</si>
  <si>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</si>
  <si>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</si>
  <si>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</si>
  <si>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</si>
  <si>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</si>
  <si>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</si>
  <si>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</si>
  <si>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</si>
  <si>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</si>
  <si>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</si>
  <si>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</si>
  <si>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</si>
  <si>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</si>
  <si>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</si>
  <si>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</si>
  <si>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</si>
  <si>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</si>
  <si>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</si>
  <si>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</si>
  <si>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</si>
  <si>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</si>
  <si>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</si>
  <si>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</si>
  <si>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</si>
  <si>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</si>
  <si>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</si>
  <si>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</si>
  <si>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</si>
  <si>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</si>
  <si>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</si>
  <si>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</si>
  <si>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</si>
  <si>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</si>
  <si>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</si>
  <si>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</si>
  <si>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</si>
  <si>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</si>
  <si>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</si>
  <si>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</si>
  <si>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</si>
  <si>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</si>
  <si>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</si>
  <si>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</si>
  <si>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</si>
  <si>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</si>
  <si>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</si>
  <si>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</si>
  <si>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</si>
  <si>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</si>
  <si>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</si>
  <si>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</si>
  <si>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</si>
  <si>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</si>
  <si>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</si>
  <si>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</si>
  <si>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</si>
  <si>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</si>
  <si>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</si>
  <si>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</si>
  <si>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</si>
  <si>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</si>
  <si>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</si>
  <si>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</si>
  <si>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</si>
  <si>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</si>
  <si>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</si>
  <si>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</si>
  <si>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</si>
  <si>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</si>
  <si>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</si>
  <si>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</si>
  <si>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</si>
  <si>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</si>
  <si>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</si>
  <si>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</si>
  <si>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</si>
  <si>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</si>
  <si>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</si>
  <si>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</si>
  <si>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</si>
  <si>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</si>
  <si>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</si>
  <si>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</si>
  <si>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</si>
  <si>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</si>
  <si>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</si>
  <si>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</si>
  <si>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</si>
  <si>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</si>
  <si>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</si>
  <si>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</si>
  <si>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</si>
  <si>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</si>
  <si>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</si>
  <si>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</si>
  <si>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</si>
  <si>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</si>
  <si>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</si>
  <si>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</si>
  <si>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</si>
  <si>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</si>
  <si>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</si>
  <si>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</si>
  <si>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</si>
  <si>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</si>
  <si>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</si>
  <si>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</si>
  <si>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</si>
  <si>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</si>
  <si>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</si>
  <si>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</si>
  <si>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</si>
  <si>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</si>
  <si>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</si>
  <si>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</si>
  <si>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</si>
  <si>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</si>
  <si>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</si>
  <si>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</si>
  <si>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</si>
  <si>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</si>
  <si>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</si>
  <si>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</si>
  <si>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</si>
  <si>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</si>
  <si>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</si>
  <si>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</si>
  <si>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</si>
  <si>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</si>
  <si>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</si>
  <si>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</si>
  <si>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</si>
  <si>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</si>
  <si>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</si>
  <si>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</si>
  <si>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</si>
  <si>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</si>
  <si>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</si>
  <si>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</si>
  <si>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</si>
  <si>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</si>
  <si>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</si>
  <si>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</si>
  <si>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</si>
  <si>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</si>
  <si>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</si>
  <si>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</si>
  <si>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</si>
  <si>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</si>
  <si>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</si>
  <si>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</si>
  <si>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</si>
  <si>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</si>
  <si>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</si>
  <si>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</si>
  <si>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</si>
  <si>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</si>
  <si>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</si>
  <si>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</si>
  <si>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</si>
  <si>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</si>
  <si>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</si>
  <si>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</si>
  <si>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</si>
  <si>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</si>
  <si>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</si>
  <si>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</si>
  <si>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</si>
  <si>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</si>
  <si>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</si>
  <si>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</si>
  <si>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</si>
  <si>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</si>
  <si>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</si>
  <si>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</si>
  <si>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</si>
  <si>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</si>
  <si>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</si>
  <si>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</si>
  <si>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</si>
  <si>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</si>
  <si>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</si>
  <si>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</si>
  <si>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</si>
  <si>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</si>
  <si>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</si>
  <si>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</si>
  <si>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</si>
  <si>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</si>
  <si>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</si>
  <si>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</si>
  <si>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</si>
  <si>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</si>
  <si>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</si>
  <si>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</si>
  <si>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</si>
  <si>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</si>
  <si>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</si>
  <si>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</si>
  <si>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</si>
  <si>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</si>
  <si>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</si>
  <si>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</si>
  <si>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</si>
  <si>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</si>
  <si>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</si>
  <si>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</si>
  <si>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</si>
  <si>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</si>
  <si>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</si>
  <si>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</si>
  <si>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</si>
  <si>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</si>
  <si>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</si>
  <si>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</si>
  <si>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</si>
  <si>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</si>
  <si>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</si>
  <si>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</si>
  <si>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</si>
  <si>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</si>
  <si>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</si>
  <si>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</si>
  <si>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</si>
  <si>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</si>
  <si>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</si>
  <si>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</si>
  <si>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</si>
  <si>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</si>
  <si>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</si>
  <si>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</si>
  <si>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</si>
  <si>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</si>
  <si>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</si>
  <si>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</si>
  <si>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</si>
  <si>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</si>
  <si>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</si>
  <si>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</si>
  <si>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</si>
  <si>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</si>
  <si>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</si>
  <si>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</si>
  <si>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</si>
  <si>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</si>
  <si>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</si>
  <si>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</si>
  <si>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</si>
  <si>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</si>
  <si>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</si>
  <si>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</si>
  <si>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</si>
  <si>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</si>
  <si>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</si>
  <si>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</si>
  <si>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</si>
  <si>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</si>
  <si>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</si>
  <si>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</si>
  <si>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</si>
  <si>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</si>
  <si>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</si>
  <si>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</si>
  <si>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</si>
  <si>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</si>
  <si>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</si>
  <si>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</si>
  <si>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</si>
  <si>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</si>
  <si>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</si>
  <si>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</si>
  <si>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</si>
  <si>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</si>
  <si>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</si>
  <si>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</si>
  <si>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</si>
  <si>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</si>
  <si>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</si>
  <si>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</si>
  <si>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</si>
  <si>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</si>
  <si>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</si>
  <si>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</si>
  <si>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</si>
  <si>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</si>
  <si>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</si>
  <si>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</si>
  <si>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</si>
  <si>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</si>
  <si>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</si>
  <si>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</si>
  <si>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</si>
  <si>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</si>
  <si>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</si>
  <si>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</si>
  <si>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</si>
  <si>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</si>
  <si>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</si>
  <si>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</si>
  <si>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</si>
  <si>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</si>
  <si>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</si>
  <si>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</si>
  <si>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</si>
  <si>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</si>
  <si>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</si>
  <si>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</si>
  <si>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</si>
  <si>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</si>
  <si>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</si>
  <si>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</si>
  <si>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</si>
  <si>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</si>
  <si>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</si>
  <si>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</si>
  <si>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</si>
  <si>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</si>
  <si>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</si>
  <si>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</si>
  <si>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</si>
  <si>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</si>
  <si>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</si>
  <si>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</si>
  <si>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</si>
  <si>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</si>
  <si>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</si>
  <si>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</si>
  <si>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</si>
  <si>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</si>
  <si>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</si>
  <si>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</si>
  <si>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</si>
  <si>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</si>
  <si>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</si>
  <si>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</si>
  <si>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</si>
  <si>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</si>
  <si>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</si>
  <si>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</si>
  <si>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</si>
  <si>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</si>
  <si>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</si>
  <si>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</si>
  <si>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</si>
  <si>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</si>
  <si>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</si>
  <si>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</si>
  <si>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</si>
  <si>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</si>
  <si>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</si>
  <si>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</si>
  <si>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</si>
  <si>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</si>
  <si>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</si>
  <si>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</si>
  <si>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</si>
  <si>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</si>
  <si>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</si>
  <si>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</si>
  <si>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</si>
  <si>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</si>
  <si>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</si>
  <si>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</si>
  <si>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</si>
  <si>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</si>
  <si>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</si>
  <si>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</si>
  <si>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</si>
  <si>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</si>
  <si>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</si>
  <si>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</si>
  <si>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</si>
  <si>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</si>
  <si>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</si>
  <si>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</si>
  <si>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</si>
  <si>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</si>
  <si>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</si>
  <si>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</si>
  <si>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</si>
  <si>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</si>
  <si>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</si>
  <si>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</si>
  <si>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</si>
  <si>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</si>
  <si>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</si>
  <si>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</si>
  <si>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</si>
  <si>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</si>
  <si>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</si>
  <si>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</si>
  <si>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</si>
  <si>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</si>
  <si>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</si>
  <si>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</si>
  <si>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</si>
  <si>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</si>
  <si>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</si>
  <si>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</si>
  <si>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</si>
  <si>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</si>
  <si>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</si>
  <si>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</si>
  <si>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</si>
  <si>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</si>
  <si>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</si>
  <si>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</si>
  <si>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</si>
  <si>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</si>
  <si>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</si>
  <si>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</si>
  <si>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</si>
  <si>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</si>
  <si>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</si>
  <si>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</si>
  <si>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</si>
  <si>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</si>
  <si>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</si>
  <si>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</si>
  <si>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</si>
  <si>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</si>
  <si>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</si>
  <si>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</si>
  <si>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</si>
  <si>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</si>
  <si>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</si>
  <si>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</si>
  <si>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</si>
  <si>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</si>
  <si>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</si>
  <si>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</si>
  <si>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</si>
  <si>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</si>
  <si>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</si>
  <si>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</si>
  <si>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</si>
  <si>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</si>
  <si>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</si>
  <si>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</si>
  <si>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</si>
  <si>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</si>
  <si>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</si>
  <si>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</si>
  <si>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</si>
  <si>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</si>
  <si>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</si>
  <si>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</si>
  <si>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</si>
  <si>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</si>
  <si>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</si>
  <si>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</si>
  <si>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</si>
  <si>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</si>
  <si>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</si>
  <si>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</si>
  <si>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</si>
  <si>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</si>
  <si>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</si>
  <si>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</si>
  <si>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</si>
  <si>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</si>
  <si>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</si>
  <si>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</si>
  <si>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</si>
  <si>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</si>
  <si>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</si>
  <si>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</si>
  <si>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</si>
  <si>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</si>
  <si>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</si>
  <si>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</si>
  <si>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</si>
  <si>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</si>
  <si>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</si>
  <si>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</si>
  <si>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</si>
  <si>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</si>
  <si>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</si>
  <si>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</si>
  <si>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</si>
  <si>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</si>
  <si>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</si>
  <si>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</si>
  <si>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</si>
  <si>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</si>
  <si>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</si>
  <si>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</si>
  <si>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</si>
  <si>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</si>
  <si>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</si>
  <si>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</si>
  <si>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</si>
  <si>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</si>
  <si>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</si>
  <si>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</si>
  <si>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</si>
  <si>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</si>
  <si>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</si>
  <si>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</si>
  <si>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</si>
  <si>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</si>
  <si>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</si>
  <si>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</si>
  <si>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</si>
  <si>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</si>
  <si>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</si>
  <si>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</si>
  <si>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</si>
  <si>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</si>
  <si>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</si>
  <si>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</si>
  <si>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</si>
  <si>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</si>
  <si>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</si>
  <si>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</si>
  <si>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</si>
  <si>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</si>
  <si>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</si>
  <si>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</si>
  <si>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</si>
  <si>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</si>
  <si>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</si>
  <si>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</si>
  <si>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</si>
  <si>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</si>
  <si>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</si>
  <si>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</si>
  <si>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</si>
  <si>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</si>
  <si>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</si>
  <si>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</si>
  <si>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</si>
  <si>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</si>
  <si>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</si>
  <si>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</si>
  <si>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</si>
  <si>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</si>
  <si>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</si>
  <si>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</si>
  <si>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</si>
  <si>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</si>
  <si>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</si>
  <si>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</si>
  <si>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</si>
  <si>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</si>
  <si>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</si>
  <si>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</si>
  <si>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</si>
  <si>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</si>
  <si>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</si>
  <si>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</si>
  <si>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</si>
  <si>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</si>
  <si>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</si>
  <si>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</si>
  <si>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</si>
  <si>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</si>
  <si>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</si>
  <si>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</si>
  <si>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</si>
  <si>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</si>
  <si>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</si>
  <si>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</si>
  <si>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</si>
  <si>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</si>
  <si>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</si>
  <si>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</si>
  <si>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</si>
  <si>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</si>
  <si>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</si>
  <si>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</si>
  <si>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</si>
  <si>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</si>
  <si>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</si>
  <si>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</si>
  <si>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</si>
  <si>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</si>
  <si>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</si>
  <si>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</si>
  <si>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</si>
  <si>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</si>
  <si>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</si>
  <si>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</si>
  <si>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</si>
  <si>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</si>
  <si>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</si>
  <si>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</si>
  <si>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</si>
  <si>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</si>
  <si>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</si>
  <si>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</si>
  <si>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</si>
  <si>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</si>
  <si>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</si>
  <si>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</si>
  <si>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</si>
  <si>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</si>
  <si>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</si>
  <si>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</si>
  <si>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</si>
  <si>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</si>
  <si>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</si>
  <si>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</si>
  <si>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</si>
  <si>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</si>
  <si>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</si>
  <si>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</si>
  <si>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</si>
  <si>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</si>
  <si>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</si>
  <si>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</si>
  <si>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</si>
  <si>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</si>
  <si>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</si>
  <si>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</si>
  <si>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</si>
  <si>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</si>
  <si>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</si>
  <si>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</si>
  <si>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</si>
  <si>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</si>
  <si>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</si>
  <si>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</si>
  <si>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</si>
  <si>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</si>
  <si>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</si>
  <si>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</si>
  <si>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</si>
  <si>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</si>
  <si>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</si>
  <si>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</si>
  <si>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</si>
  <si>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</si>
  <si>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</si>
  <si>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</si>
  <si>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</si>
  <si>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</si>
  <si>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</si>
  <si>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</si>
  <si>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</si>
  <si>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</si>
  <si>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</si>
  <si>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</si>
  <si>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</si>
  <si>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</si>
  <si>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</si>
  <si>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</si>
  <si>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</si>
  <si>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</si>
  <si>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</si>
  <si>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</si>
  <si>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</si>
  <si>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</si>
  <si>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</si>
  <si>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</si>
  <si>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</si>
  <si>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</si>
  <si>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</si>
  <si>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</si>
  <si>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</si>
  <si>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</si>
  <si>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</si>
  <si>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</si>
  <si>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</si>
  <si>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</si>
  <si>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</si>
  <si>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</si>
  <si>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</si>
  <si>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</si>
  <si>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</si>
  <si>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</si>
  <si>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</si>
  <si>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</si>
  <si>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</si>
  <si>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</si>
  <si>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</si>
  <si>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</si>
  <si>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</si>
  <si>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</si>
  <si>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</si>
  <si>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</si>
  <si>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</si>
  <si>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</si>
  <si>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</si>
  <si>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</si>
  <si>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</si>
  <si>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</si>
  <si>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</si>
  <si>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</si>
  <si>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</si>
  <si>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</si>
  <si>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</si>
  <si>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</si>
  <si>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</si>
  <si>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</si>
  <si>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</si>
  <si>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</si>
  <si>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</si>
  <si>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</si>
  <si>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</si>
  <si>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</si>
  <si>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</si>
  <si>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</si>
  <si>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</si>
  <si>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</si>
  <si>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</si>
  <si>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</si>
  <si>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</si>
  <si>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</si>
  <si>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</si>
  <si>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</si>
  <si>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</si>
  <si>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</si>
  <si>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</si>
  <si>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</si>
  <si>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</si>
  <si>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</si>
  <si>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</si>
  <si>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</si>
  <si>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</si>
  <si>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</si>
  <si>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</si>
  <si>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</si>
  <si>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</si>
  <si>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</si>
  <si>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</si>
  <si>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</si>
  <si>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</si>
  <si>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</si>
  <si>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</si>
  <si>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</si>
  <si>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</si>
  <si>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</si>
  <si>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</si>
  <si>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</si>
  <si>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</si>
  <si>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</si>
  <si>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</si>
  <si>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</si>
  <si>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</si>
  <si>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</si>
  <si>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</si>
  <si>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</si>
  <si>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</si>
  <si>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</si>
  <si>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</si>
  <si>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</si>
  <si>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</si>
  <si>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</si>
  <si>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</si>
  <si>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</si>
  <si>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</si>
  <si>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</si>
  <si>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</si>
  <si>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</si>
  <si>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</si>
  <si>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</si>
  <si>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</si>
  <si>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</si>
  <si>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</si>
  <si>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</si>
  <si>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</si>
  <si>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</si>
  <si>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</si>
  <si>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</si>
  <si>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</si>
  <si>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</si>
  <si>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</si>
  <si>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</si>
  <si>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</si>
  <si>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</si>
  <si>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</si>
  <si>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</si>
  <si>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</si>
  <si>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</si>
  <si>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</si>
  <si>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</si>
  <si>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</si>
  <si>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</si>
  <si>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</si>
  <si>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</si>
  <si>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</si>
  <si>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</si>
  <si>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</si>
  <si>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</si>
  <si>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</si>
  <si>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</si>
  <si>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</si>
  <si>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</si>
  <si>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</si>
  <si>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</si>
  <si>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</si>
  <si>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</si>
  <si>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</si>
  <si>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</si>
  <si>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</si>
  <si>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</si>
  <si>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</si>
  <si>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</si>
  <si>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</si>
  <si>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</si>
  <si>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</si>
  <si>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</si>
  <si>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</si>
  <si>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</si>
  <si>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</si>
  <si>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</si>
  <si>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</si>
  <si>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</si>
  <si>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</si>
  <si>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</si>
  <si>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</si>
  <si>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</si>
  <si>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</si>
  <si>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</si>
  <si>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</si>
  <si>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</si>
  <si>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</si>
  <si>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</si>
  <si>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</si>
  <si>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</si>
  <si>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</si>
  <si>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</si>
  <si>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</si>
  <si>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</si>
  <si>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</si>
  <si>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</si>
  <si>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</si>
  <si>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</si>
  <si>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</si>
  <si>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</si>
  <si>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</si>
  <si>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</si>
  <si>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</si>
  <si>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</si>
  <si>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</si>
  <si>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</si>
  <si>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</si>
  <si>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</si>
  <si>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</si>
  <si>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</si>
  <si>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</si>
  <si>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</si>
  <si>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</si>
  <si>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</si>
  <si>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</si>
  <si>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</si>
  <si>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</si>
  <si>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</si>
  <si>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</si>
  <si>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</si>
  <si>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</si>
  <si>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</si>
  <si>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</si>
  <si>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</si>
  <si>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</si>
  <si>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</si>
  <si>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</si>
  <si>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</si>
  <si>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</si>
  <si>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</si>
  <si>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</si>
  <si>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</si>
  <si>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</si>
  <si>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</si>
  <si>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</si>
  <si>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</si>
  <si>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</si>
  <si>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</si>
  <si>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</si>
  <si>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</si>
  <si>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</si>
  <si>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</si>
  <si>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</si>
  <si>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</si>
  <si>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</si>
  <si>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</si>
  <si>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</si>
  <si>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</si>
  <si>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</si>
  <si>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</si>
  <si>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</si>
  <si>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</si>
  <si>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</si>
  <si>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</si>
  <si>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</si>
  <si>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</si>
  <si>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</si>
  <si>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</si>
  <si>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</si>
  <si>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</si>
  <si>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</si>
  <si>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</si>
  <si>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</si>
  <si>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</si>
  <si>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</si>
  <si>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</si>
  <si>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</si>
  <si>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</si>
  <si>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</si>
  <si>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</si>
  <si>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</si>
  <si>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</si>
  <si>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</si>
  <si>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</si>
  <si>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</si>
  <si>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</si>
  <si>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</si>
  <si>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</si>
  <si>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</si>
  <si>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</si>
  <si>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</si>
  <si>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</si>
  <si>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</si>
  <si>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</si>
  <si>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</si>
  <si>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</si>
  <si>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</si>
  <si>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</si>
  <si>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</si>
  <si>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</si>
  <si>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</si>
  <si>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</si>
  <si>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</si>
  <si>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</si>
  <si>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</si>
  <si>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</si>
  <si>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</si>
  <si>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</si>
  <si>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</si>
  <si>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</si>
  <si>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</si>
  <si>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</si>
  <si>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</si>
  <si>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</si>
  <si>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</si>
  <si>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</si>
  <si>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</si>
  <si>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</si>
  <si>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</si>
  <si>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</si>
  <si>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</si>
  <si>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</si>
  <si>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</si>
  <si>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</si>
  <si>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</si>
  <si>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</si>
  <si>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</si>
  <si>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</si>
  <si>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</si>
  <si>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</si>
  <si>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</si>
  <si>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</si>
  <si>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</si>
  <si>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</si>
  <si>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</si>
  <si>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</si>
  <si>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</si>
  <si>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</si>
  <si>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</si>
  <si>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</si>
  <si>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</si>
  <si>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</si>
  <si>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</si>
  <si>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</si>
  <si>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</si>
  <si>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</si>
  <si>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</si>
  <si>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</si>
  <si>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</si>
  <si>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</si>
  <si>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</si>
  <si>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</si>
  <si>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</si>
  <si>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</si>
  <si>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</si>
  <si>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</si>
  <si>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</si>
  <si>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</si>
  <si>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</si>
  <si>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</si>
  <si>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</si>
  <si>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</si>
  <si>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</si>
  <si>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</si>
  <si>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</si>
  <si>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</si>
  <si>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</si>
  <si>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</si>
  <si>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</si>
  <si>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</si>
  <si>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</si>
  <si>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</si>
  <si>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</si>
  <si>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</si>
  <si>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</si>
  <si>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</si>
  <si>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</si>
  <si>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</si>
  <si>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</si>
  <si>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</si>
  <si>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</si>
  <si>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</si>
  <si>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</si>
  <si>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</si>
  <si>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</si>
  <si>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</si>
  <si>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</si>
  <si>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</si>
  <si>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</si>
  <si>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</si>
  <si>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</si>
  <si>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</si>
  <si>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</si>
  <si>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</si>
  <si>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</si>
  <si>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</si>
  <si>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</si>
  <si>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</si>
  <si>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</si>
  <si>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</si>
  <si>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</si>
  <si>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</si>
  <si>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</si>
  <si>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</si>
  <si>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</si>
  <si>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</si>
  <si>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</si>
  <si>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</si>
  <si>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</si>
  <si>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</si>
  <si>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</si>
  <si>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</si>
  <si>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</si>
  <si>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</si>
  <si>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</si>
  <si>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</si>
  <si>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</si>
  <si>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</si>
  <si>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</si>
  <si>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</si>
  <si>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</si>
  <si>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</si>
  <si>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</si>
  <si>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</si>
  <si>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</si>
  <si>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</si>
  <si>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</si>
  <si>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</si>
  <si>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</si>
  <si>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</si>
  <si>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</si>
  <si>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</si>
  <si>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</si>
  <si>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</si>
  <si>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</si>
  <si>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</si>
  <si>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</si>
  <si>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</si>
  <si>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</si>
  <si>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</si>
  <si>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</si>
  <si>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</si>
  <si>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</si>
  <si>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</si>
  <si>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</si>
  <si>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</si>
  <si>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</si>
  <si>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</si>
  <si>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</si>
  <si>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</si>
  <si>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</si>
  <si>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</si>
  <si>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</si>
  <si>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</si>
  <si>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</si>
  <si>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</si>
  <si>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</si>
  <si>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</si>
  <si>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</si>
  <si>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</si>
  <si>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</si>
  <si>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</si>
  <si>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</si>
  <si>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</si>
  <si>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</si>
  <si>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</si>
  <si>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</si>
  <si>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</si>
  <si>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</si>
  <si>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</si>
  <si>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</si>
  <si>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</si>
  <si>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</si>
  <si>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</si>
  <si>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</si>
  <si>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</si>
  <si>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</si>
  <si>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</si>
  <si>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</si>
  <si>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</si>
  <si>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</si>
  <si>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</si>
  <si>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</si>
  <si>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</si>
  <si>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</si>
  <si>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</si>
  <si>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</si>
  <si>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</si>
  <si>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</si>
  <si>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</si>
  <si>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</si>
  <si>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</si>
  <si>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</si>
  <si>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</si>
  <si>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</si>
  <si>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</si>
  <si>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</si>
  <si>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</si>
  <si>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</si>
  <si>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</si>
  <si>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</si>
  <si>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</si>
  <si>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</si>
  <si>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</si>
  <si>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</si>
  <si>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</si>
  <si>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</si>
  <si>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</si>
  <si>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</si>
  <si>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</si>
  <si>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</si>
  <si>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</si>
  <si>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</si>
  <si>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</si>
  <si>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</si>
  <si>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</si>
  <si>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</si>
  <si>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</si>
  <si>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</si>
  <si>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</si>
  <si>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</si>
  <si>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</si>
  <si>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</si>
  <si>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</si>
  <si>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</si>
  <si>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</si>
  <si>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</si>
  <si>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</si>
  <si>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</si>
  <si>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</si>
  <si>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</si>
  <si>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</si>
  <si>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</si>
  <si>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</si>
  <si>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</si>
  <si>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</si>
  <si>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</si>
  <si>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</si>
  <si>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</si>
  <si>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</si>
  <si>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</si>
  <si>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</si>
  <si>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</si>
  <si>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</si>
  <si>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</si>
  <si>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</si>
  <si>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</si>
  <si>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</si>
  <si>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</si>
  <si>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</si>
  <si>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</si>
  <si>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</si>
  <si>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</si>
  <si>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</si>
  <si>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</si>
  <si>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</si>
  <si>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</si>
  <si>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</si>
  <si>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</si>
  <si>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</si>
  <si>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</si>
  <si>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</si>
  <si>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</si>
  <si>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</si>
  <si>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</si>
  <si>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</si>
  <si>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</si>
  <si>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</si>
  <si>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</si>
  <si>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</si>
  <si>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</si>
  <si>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</si>
  <si>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</si>
  <si>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</si>
  <si>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</si>
  <si>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</si>
  <si>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</si>
  <si>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</si>
  <si>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</si>
  <si>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</si>
  <si>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</si>
  <si>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</si>
  <si>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</si>
  <si>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</si>
  <si>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</si>
  <si>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</si>
  <si>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</si>
  <si>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</si>
  <si>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</si>
  <si>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</si>
  <si>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</si>
  <si>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</si>
  <si>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</si>
  <si>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</si>
  <si>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</si>
  <si>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</si>
  <si>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</si>
  <si>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</si>
  <si>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</si>
  <si>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</si>
  <si>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</si>
  <si>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</si>
  <si>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</si>
  <si>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</si>
  <si>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</si>
  <si>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</si>
  <si>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</si>
  <si>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</si>
  <si>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</si>
  <si>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</si>
  <si>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</si>
  <si>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</si>
  <si>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</si>
  <si>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</si>
  <si>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</si>
  <si>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</si>
  <si>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</si>
  <si>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</si>
  <si>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</si>
  <si>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</si>
  <si>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</si>
  <si>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</si>
  <si>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</si>
  <si>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</si>
  <si>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</si>
  <si>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</si>
  <si>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</si>
  <si>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</si>
  <si>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</si>
  <si>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</si>
  <si>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</si>
  <si>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</si>
  <si>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</si>
  <si>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</si>
  <si>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</si>
  <si>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</si>
  <si>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</si>
  <si>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</si>
  <si>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</si>
  <si>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</si>
  <si>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</si>
  <si>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</si>
  <si>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</si>
  <si>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</si>
  <si>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</si>
  <si>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</si>
  <si>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</si>
  <si>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</si>
  <si>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</si>
  <si>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</si>
  <si>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</si>
  <si>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</si>
  <si>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</si>
  <si>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</si>
  <si>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</si>
  <si>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</si>
  <si>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</si>
  <si>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</si>
  <si>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</si>
  <si>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</si>
  <si>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</si>
  <si>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</si>
  <si>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</si>
  <si>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</si>
  <si>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</si>
  <si>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</si>
  <si>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</si>
  <si>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</si>
  <si>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</si>
  <si>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</si>
  <si>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</si>
  <si>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</si>
  <si>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</si>
  <si>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</si>
  <si>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</si>
  <si>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</si>
  <si>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</si>
  <si>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</si>
  <si>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</si>
  <si>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</si>
  <si>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</si>
  <si>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</si>
  <si>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</si>
  <si>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</si>
  <si>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</si>
  <si>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</si>
  <si>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</si>
  <si>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</si>
  <si>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</si>
  <si>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</si>
  <si>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</si>
  <si>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</si>
  <si>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</si>
  <si>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</si>
  <si>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</si>
  <si>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</si>
  <si>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</si>
  <si>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</si>
  <si>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</si>
  <si>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</si>
  <si>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</si>
  <si>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</si>
  <si>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</si>
  <si>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</si>
  <si>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</si>
  <si>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</si>
  <si>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</si>
  <si>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</si>
  <si>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</si>
  <si>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</si>
  <si>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</si>
  <si>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</si>
  <si>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</si>
  <si>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</si>
  <si>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</si>
  <si>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</si>
  <si>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</si>
  <si>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</si>
  <si>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</si>
  <si>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</si>
  <si>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</si>
  <si>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</si>
  <si>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</si>
  <si>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</si>
  <si>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</si>
  <si>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</si>
  <si>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</si>
  <si>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</si>
  <si>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</si>
  <si>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</si>
  <si>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</si>
  <si>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</si>
  <si>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</si>
  <si>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</si>
  <si>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</si>
  <si>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</si>
  <si>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</si>
  <si>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</si>
  <si>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</si>
  <si>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</si>
  <si>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</si>
  <si>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</si>
  <si>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</si>
  <si>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</si>
  <si>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</si>
  <si>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</si>
  <si>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</si>
  <si>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</si>
  <si>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</si>
  <si>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</si>
  <si>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</si>
  <si>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</si>
  <si>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</si>
  <si>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</si>
  <si>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</si>
  <si>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</si>
  <si>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</si>
  <si>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</si>
  <si>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</si>
  <si>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</si>
  <si>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</si>
  <si>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</si>
  <si>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</si>
  <si>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</si>
  <si>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</si>
  <si>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</si>
  <si>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</si>
  <si>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</si>
  <si>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</si>
  <si>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</si>
  <si>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</si>
  <si>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</si>
  <si>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</si>
  <si>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</si>
  <si>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</si>
  <si>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</si>
  <si>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</si>
  <si>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</si>
  <si>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</si>
  <si>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</si>
  <si>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</si>
  <si>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</si>
  <si>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</si>
  <si>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</si>
  <si>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</si>
  <si>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</si>
  <si>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</si>
  <si>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</si>
  <si>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</si>
  <si>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</si>
  <si>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</si>
  <si>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</si>
  <si>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</si>
  <si>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</si>
  <si>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</si>
  <si>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</si>
  <si>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</si>
  <si>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</si>
  <si>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</si>
  <si>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</si>
  <si>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</si>
  <si>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</si>
  <si>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</si>
  <si>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</si>
  <si>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</si>
  <si>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</si>
  <si>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</si>
  <si>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</si>
  <si>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</si>
  <si>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</si>
  <si>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</si>
  <si>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</si>
  <si>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</si>
  <si>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</si>
  <si>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</si>
  <si>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</si>
  <si>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</si>
  <si>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</si>
  <si>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</si>
  <si>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</si>
  <si>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</si>
  <si>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</si>
  <si>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</si>
  <si>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</si>
  <si>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</si>
  <si>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</si>
  <si>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</si>
  <si>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</si>
  <si>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</si>
  <si>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</si>
  <si>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</si>
  <si>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</si>
  <si>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</si>
  <si>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</si>
  <si>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</si>
  <si>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</si>
  <si>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</si>
  <si>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</si>
  <si>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</si>
  <si>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</si>
  <si>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</si>
  <si>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</si>
  <si>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</si>
  <si>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</si>
  <si>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</si>
  <si>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</si>
  <si>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</si>
  <si>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</si>
  <si>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</si>
  <si>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</si>
  <si>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</si>
  <si>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</si>
  <si>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</si>
  <si>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</si>
  <si>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</si>
  <si>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</si>
  <si>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</si>
  <si>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</si>
  <si>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</si>
  <si>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</si>
  <si>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</si>
  <si>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</si>
  <si>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</si>
  <si>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</si>
  <si>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</si>
  <si>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</si>
  <si>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</si>
  <si>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</si>
  <si>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</si>
  <si>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</si>
  <si>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</si>
  <si>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</si>
  <si>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</si>
  <si>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</si>
  <si>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</si>
  <si>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</si>
  <si>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</si>
  <si>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</si>
  <si>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</si>
  <si>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</si>
  <si>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</si>
  <si>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</si>
  <si>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</si>
  <si>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</si>
  <si>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</si>
  <si>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</si>
  <si>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</si>
  <si>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</si>
  <si>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</si>
  <si>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</si>
  <si>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</si>
  <si>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</si>
  <si>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</si>
  <si>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</si>
  <si>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</si>
  <si>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</si>
  <si>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</si>
  <si>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</si>
  <si>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</si>
  <si>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</si>
  <si>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</si>
  <si>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</si>
  <si>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</si>
  <si>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</si>
  <si>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</si>
  <si>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</si>
  <si>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</si>
  <si>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</si>
  <si>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</si>
  <si>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</si>
  <si>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</si>
  <si>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</si>
  <si>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</si>
  <si>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</si>
  <si>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</si>
  <si>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</si>
  <si>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</si>
  <si>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</si>
  <si>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</si>
  <si>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</si>
  <si>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</si>
  <si>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</si>
  <si>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</si>
  <si>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</si>
  <si>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</si>
  <si>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</si>
  <si>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</si>
  <si>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</si>
  <si>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</si>
  <si>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</si>
  <si>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</si>
  <si>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</si>
  <si>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</si>
  <si>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</si>
  <si>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</si>
  <si>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</si>
  <si>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</si>
  <si>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</si>
  <si>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</si>
  <si>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</si>
  <si>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</si>
  <si>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</si>
  <si>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</si>
  <si>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</si>
  <si>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</si>
  <si>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</si>
  <si>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</si>
  <si>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</si>
  <si>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</si>
  <si>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</si>
  <si>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</si>
  <si>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</si>
  <si>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</si>
  <si>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</si>
  <si>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</si>
  <si>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</si>
  <si>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</si>
  <si>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</si>
  <si>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</si>
  <si>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</si>
  <si>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</si>
  <si>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</si>
  <si>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</si>
  <si>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</si>
  <si>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</si>
  <si>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</si>
  <si>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</si>
  <si>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</si>
  <si>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</si>
  <si>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</si>
  <si>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</si>
  <si>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</si>
  <si>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</si>
  <si>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</si>
  <si>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</si>
  <si>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</si>
  <si>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</si>
  <si>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</si>
  <si>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</si>
  <si>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</si>
  <si>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</si>
  <si>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</si>
  <si>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</si>
  <si>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</si>
  <si>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</si>
  <si>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</si>
  <si>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</si>
  <si>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</si>
  <si>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</si>
  <si>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</si>
  <si>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</si>
  <si>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</si>
  <si>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</si>
  <si>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</si>
  <si>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</si>
  <si>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</si>
  <si>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</si>
  <si>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</si>
  <si>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</si>
  <si>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</si>
  <si>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</si>
  <si>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</si>
  <si>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</si>
  <si>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</si>
  <si>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</si>
  <si>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</si>
  <si>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</si>
  <si>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</si>
  <si>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</si>
  <si>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</si>
  <si>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</si>
  <si>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</si>
  <si>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</si>
  <si>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</si>
  <si>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</si>
  <si>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</si>
  <si>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</si>
  <si>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</si>
  <si>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</si>
  <si>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</si>
  <si>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</si>
  <si>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</si>
  <si>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</si>
  <si>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</si>
  <si>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</si>
  <si>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</si>
  <si>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</si>
  <si>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</si>
  <si>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</si>
  <si>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</si>
  <si>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</si>
  <si>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</si>
  <si>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</si>
  <si>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</si>
  <si>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</si>
  <si>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</si>
  <si>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</si>
  <si>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</si>
  <si>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</si>
  <si>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</si>
  <si>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</si>
  <si>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</si>
  <si>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</si>
  <si>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</si>
  <si>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</si>
  <si>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</si>
  <si>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</si>
  <si>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</si>
  <si>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</si>
  <si>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</si>
  <si>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</si>
  <si>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</si>
  <si>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</si>
  <si>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</si>
  <si>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</si>
  <si>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</si>
  <si>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</si>
  <si>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</si>
  <si>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</si>
  <si>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</si>
  <si>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</si>
  <si>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</si>
  <si>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</si>
  <si>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</si>
  <si>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</si>
  <si>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</si>
  <si>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</si>
  <si>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</si>
  <si>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</si>
  <si>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</si>
  <si>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</si>
  <si>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</si>
  <si>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</si>
  <si>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</si>
  <si>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</si>
  <si>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</si>
  <si>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</si>
  <si>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</si>
  <si>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</si>
  <si>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</si>
  <si>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</si>
  <si>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</si>
  <si>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</si>
  <si>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</si>
  <si>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</si>
  <si>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</si>
  <si>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</si>
  <si>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</si>
  <si>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</si>
  <si>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</si>
  <si>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</si>
  <si>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</si>
  <si>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</si>
  <si>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</si>
  <si>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</si>
  <si>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</si>
  <si>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</si>
  <si>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</si>
  <si>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</si>
  <si>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</si>
  <si>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</si>
  <si>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</si>
  <si>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</si>
  <si>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</si>
  <si>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</si>
  <si>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</si>
  <si>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</si>
  <si>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</si>
  <si>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</si>
  <si>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</si>
  <si>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</si>
  <si>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</si>
  <si>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</si>
  <si>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</si>
  <si>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</si>
  <si>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</si>
  <si>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</si>
  <si>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</si>
  <si>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</si>
  <si>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</si>
  <si>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</si>
  <si>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</si>
  <si>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</si>
  <si>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</si>
  <si>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</si>
  <si>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</si>
  <si>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</si>
  <si>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</si>
  <si>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</si>
  <si>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</si>
  <si>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</si>
  <si>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</si>
  <si>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</si>
  <si>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</si>
  <si>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</si>
  <si>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</si>
  <si>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</si>
  <si>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</si>
  <si>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</si>
  <si>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</si>
  <si>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</si>
  <si>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</si>
  <si>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</si>
  <si>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</si>
  <si>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</si>
  <si>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</si>
  <si>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</si>
  <si>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</si>
  <si>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</si>
  <si>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</si>
  <si>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</si>
  <si>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</si>
  <si>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</si>
  <si>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</si>
  <si>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</si>
  <si>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</si>
  <si>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</si>
  <si>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</si>
  <si>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</si>
  <si>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</si>
  <si>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</si>
  <si>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</si>
  <si>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</si>
  <si>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</si>
  <si>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</si>
  <si>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</si>
  <si>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</si>
  <si>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</si>
  <si>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</si>
  <si>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</si>
  <si>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</si>
  <si>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</si>
  <si>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</si>
  <si>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</si>
  <si>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</si>
  <si>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</si>
  <si>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</si>
  <si>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</si>
  <si>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</si>
  <si>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</si>
  <si>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</si>
  <si>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</si>
  <si>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</si>
  <si>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</si>
  <si>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</si>
  <si>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</si>
  <si>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</si>
  <si>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</si>
  <si>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</si>
  <si>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</si>
  <si>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</si>
  <si>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</si>
  <si>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</si>
  <si>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</si>
  <si>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</si>
  <si>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</si>
  <si>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</si>
  <si>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</si>
  <si>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</si>
  <si>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</si>
  <si>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</si>
  <si>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</si>
  <si>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</si>
  <si>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</si>
  <si>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</si>
  <si>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</si>
  <si>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</si>
  <si>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</si>
  <si>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</si>
  <si>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</si>
  <si>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</si>
  <si>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</si>
  <si>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</si>
  <si>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</si>
  <si>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</si>
  <si>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</si>
  <si>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</si>
  <si>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</si>
  <si>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</si>
  <si>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</si>
  <si>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</si>
  <si>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</si>
  <si>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</si>
  <si>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</si>
  <si>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</si>
  <si>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</si>
  <si>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</si>
  <si>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</si>
  <si>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</si>
  <si>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</si>
  <si>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</si>
  <si>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</si>
  <si>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</si>
  <si>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</si>
  <si>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</si>
  <si>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</si>
  <si>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</si>
  <si>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</si>
  <si>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</si>
  <si>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</si>
  <si>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</si>
  <si>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</si>
  <si>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</si>
  <si>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</si>
  <si>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</si>
  <si>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</si>
  <si>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</si>
  <si>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</si>
  <si>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</si>
  <si>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</si>
  <si>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</si>
  <si>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</si>
  <si>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</si>
  <si>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</si>
  <si>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</si>
  <si>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</si>
  <si>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</si>
  <si>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</si>
  <si>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</si>
  <si>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</si>
  <si>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</si>
  <si>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</si>
  <si>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</si>
  <si>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</si>
  <si>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</si>
  <si>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</si>
  <si>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</si>
  <si>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</si>
  <si>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</si>
  <si>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</si>
  <si>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</si>
  <si>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</si>
  <si>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</si>
  <si>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</si>
  <si>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</si>
  <si>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</si>
  <si>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</si>
  <si>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</si>
  <si>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</si>
  <si>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</si>
  <si>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</si>
  <si>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</si>
  <si>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</si>
  <si>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</si>
  <si>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</si>
  <si>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</si>
  <si>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</si>
  <si>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</si>
  <si>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</si>
  <si>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</si>
  <si>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</si>
  <si>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</si>
  <si>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</si>
  <si>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</si>
  <si>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</si>
  <si>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</si>
  <si>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</si>
  <si>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</si>
  <si>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</si>
  <si>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</si>
  <si>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</si>
  <si>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</si>
  <si>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</si>
  <si>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</si>
  <si>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</si>
  <si>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</si>
  <si>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</si>
  <si>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</si>
  <si>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</si>
  <si>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</si>
  <si>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</si>
  <si>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</si>
  <si>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</si>
  <si>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</si>
  <si>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</si>
  <si>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</si>
  <si>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</si>
  <si>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</si>
  <si>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</si>
  <si>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</si>
  <si>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</si>
  <si>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</si>
  <si>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</si>
  <si>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</si>
  <si>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</si>
  <si>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</si>
  <si>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</si>
  <si>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</si>
  <si>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</si>
  <si>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</si>
  <si>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</si>
  <si>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</si>
  <si>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</si>
  <si>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</si>
  <si>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</si>
  <si>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</si>
  <si>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</si>
  <si>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</si>
  <si>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</si>
  <si>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</si>
  <si>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</si>
  <si>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</si>
  <si>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</si>
  <si>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</si>
  <si>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</si>
  <si>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</si>
  <si>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</si>
  <si>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</si>
  <si>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</si>
  <si>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</si>
  <si>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</si>
  <si>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</si>
  <si>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</si>
  <si>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</si>
  <si>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</si>
  <si>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</si>
  <si>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</si>
  <si>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</si>
  <si>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</si>
  <si>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</si>
  <si>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</si>
  <si>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</si>
  <si>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</si>
  <si>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</si>
  <si>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</si>
  <si>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</si>
  <si>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</si>
  <si>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</si>
  <si>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</si>
  <si>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</si>
  <si>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</si>
  <si>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</si>
  <si>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</si>
  <si>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</si>
  <si>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</si>
  <si>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</si>
  <si>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</si>
  <si>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</si>
  <si>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</si>
  <si>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</si>
  <si>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</si>
  <si>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</si>
  <si>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</si>
  <si>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</si>
  <si>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</si>
  <si>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</si>
  <si>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</si>
  <si>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</si>
  <si>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</si>
  <si>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</si>
  <si>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</si>
  <si>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</si>
  <si>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</si>
  <si>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</si>
  <si>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</si>
  <si>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</si>
  <si>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</si>
  <si>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</si>
  <si>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</si>
  <si>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</si>
  <si>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</si>
  <si>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</si>
  <si>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</si>
  <si>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</si>
  <si>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</si>
  <si>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</si>
  <si>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</si>
  <si>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</si>
  <si>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</si>
  <si>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</si>
  <si>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</si>
  <si>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</si>
  <si>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</si>
  <si>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</si>
  <si>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</si>
  <si>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</si>
  <si>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</si>
  <si>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</si>
  <si>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</si>
  <si>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</si>
  <si>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</si>
  <si>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</si>
  <si>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</si>
  <si>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</si>
  <si>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</si>
  <si>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</si>
  <si>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</si>
  <si>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</si>
  <si>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</si>
  <si>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</si>
  <si>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</si>
  <si>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</si>
  <si>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</si>
  <si>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</si>
  <si>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</si>
  <si>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</si>
  <si>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</si>
  <si>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</si>
  <si>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</si>
  <si>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</si>
  <si>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</si>
  <si>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</si>
  <si>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</si>
  <si>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</si>
  <si>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</si>
  <si>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</si>
  <si>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</si>
  <si>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</si>
  <si>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</si>
  <si>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</si>
  <si>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</si>
  <si>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</si>
  <si>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</si>
  <si>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</si>
  <si>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</si>
  <si>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</si>
  <si>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</si>
  <si>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</si>
  <si>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</si>
  <si>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</si>
  <si>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</si>
  <si>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</si>
  <si>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</si>
  <si>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</si>
  <si>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</si>
  <si>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</si>
  <si>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</si>
  <si>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</si>
  <si>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</si>
  <si>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</si>
  <si>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</si>
  <si>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</si>
  <si>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</si>
  <si>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</si>
  <si>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</si>
  <si>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</si>
  <si>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</si>
  <si>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</si>
  <si>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</si>
  <si>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</si>
  <si>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</si>
  <si>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</si>
  <si>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</si>
  <si>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</si>
  <si>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</si>
  <si>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</si>
  <si>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</si>
  <si>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</si>
  <si>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</si>
  <si>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</si>
  <si>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</si>
  <si>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</si>
  <si>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</si>
  <si>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</si>
  <si>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</si>
  <si>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</si>
  <si>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</si>
  <si>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</si>
  <si>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</si>
  <si>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</si>
  <si>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</si>
  <si>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</si>
  <si>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</si>
  <si>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</si>
  <si>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</si>
  <si>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</si>
  <si>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</si>
  <si>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</si>
  <si>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</si>
  <si>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</si>
  <si>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</si>
  <si>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</si>
  <si>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</si>
  <si>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</si>
  <si>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</si>
  <si>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</si>
  <si>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</si>
  <si>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</si>
  <si>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</si>
  <si>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</si>
  <si>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</si>
  <si>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</si>
  <si>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</si>
  <si>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</si>
  <si>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</si>
  <si>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</si>
  <si>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</si>
  <si>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</si>
  <si>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</si>
  <si>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</si>
  <si>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</si>
  <si>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</si>
  <si>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</si>
  <si>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</si>
  <si>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</si>
  <si>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</si>
  <si>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</si>
  <si>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</si>
  <si>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</si>
  <si>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</si>
  <si>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</si>
  <si>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</si>
  <si>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</si>
  <si>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</si>
  <si>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</si>
  <si>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</si>
  <si>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</si>
  <si>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</si>
  <si>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</si>
  <si>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</si>
  <si>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</si>
  <si>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</si>
  <si>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</si>
  <si>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</si>
  <si>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</si>
  <si>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</si>
  <si>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</si>
  <si>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</si>
  <si>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</si>
  <si>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</si>
  <si>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</si>
  <si>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</si>
  <si>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</si>
  <si>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</si>
  <si>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</si>
  <si>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</si>
  <si>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</si>
  <si>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</si>
  <si>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</si>
  <si>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</si>
  <si>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</si>
  <si>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</si>
  <si>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</si>
  <si>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</si>
  <si>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</si>
  <si>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</si>
  <si>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</si>
  <si>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</si>
  <si>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</si>
  <si>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</si>
  <si>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</si>
  <si>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</si>
  <si>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</si>
  <si>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</si>
  <si>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</si>
  <si>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</si>
  <si>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</si>
  <si>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</si>
  <si>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</si>
  <si>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</si>
  <si>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</si>
  <si>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</si>
  <si>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</si>
  <si>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</si>
  <si>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</si>
  <si>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</si>
  <si>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</si>
  <si>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</si>
  <si>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</si>
  <si>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</si>
  <si>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</si>
  <si>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</si>
  <si>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</si>
  <si>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</si>
  <si>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</si>
  <si>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</si>
  <si>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</si>
  <si>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</si>
  <si>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</si>
  <si>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</si>
  <si>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</si>
  <si>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</si>
  <si>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</si>
  <si>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</si>
  <si>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</si>
  <si>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</si>
  <si>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</si>
  <si>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</si>
  <si>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</si>
  <si>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</si>
  <si>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</si>
  <si>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</si>
  <si>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</si>
  <si>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</si>
  <si>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</si>
  <si>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</si>
  <si>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</si>
  <si>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</si>
  <si>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</si>
  <si>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</si>
  <si>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</si>
  <si>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</si>
  <si>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</si>
  <si>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</si>
  <si>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</si>
  <si>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</si>
  <si>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</si>
  <si>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</si>
  <si>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</si>
  <si>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</si>
  <si>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</si>
  <si>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</si>
  <si>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</si>
  <si>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</si>
  <si>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</si>
  <si>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</si>
  <si>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</si>
  <si>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</si>
  <si>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</si>
  <si>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</si>
  <si>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</si>
  <si>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</si>
  <si>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</si>
  <si>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</si>
  <si>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</si>
  <si>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</si>
  <si>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</si>
  <si>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</si>
  <si>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</si>
  <si>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</si>
  <si>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</si>
  <si>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</si>
  <si>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</si>
  <si>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</si>
  <si>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</si>
  <si>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</si>
  <si>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</si>
  <si>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</si>
  <si>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</si>
  <si>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</si>
  <si>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</si>
  <si>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</si>
  <si>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</si>
  <si>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</si>
  <si>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</si>
  <si>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</si>
  <si>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</si>
  <si>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</si>
  <si>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</si>
  <si>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</si>
  <si>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</si>
  <si>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</si>
  <si>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</si>
  <si>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</si>
  <si>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</si>
  <si>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</si>
  <si>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</si>
  <si>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</si>
  <si>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</si>
  <si>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</si>
  <si>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</si>
  <si>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</si>
  <si>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</si>
  <si>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</si>
  <si>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</si>
  <si>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</si>
  <si>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</si>
  <si>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</si>
  <si>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</si>
  <si>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</si>
  <si>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</si>
  <si>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</si>
  <si>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</si>
  <si>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</si>
  <si>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</si>
  <si>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</si>
  <si>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</si>
  <si>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</si>
  <si>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</si>
  <si>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</si>
  <si>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</si>
  <si>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</si>
  <si>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</si>
  <si>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</si>
  <si>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</si>
  <si>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</si>
  <si>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</si>
  <si>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</si>
  <si>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</si>
  <si>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</si>
  <si>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</si>
  <si>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</si>
  <si>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</si>
  <si>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</si>
  <si>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</si>
  <si>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</si>
  <si>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</si>
  <si>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</si>
  <si>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</si>
  <si>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</si>
  <si>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</si>
  <si>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</si>
  <si>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</si>
  <si>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</si>
  <si>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</si>
  <si>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</si>
  <si>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</si>
  <si>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</si>
  <si>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</si>
  <si>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</si>
  <si>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</si>
  <si>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</si>
  <si>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</si>
  <si>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</si>
  <si>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</si>
  <si>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</si>
  <si>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</si>
  <si>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</si>
  <si>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</si>
  <si>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</si>
  <si>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</si>
  <si>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</si>
  <si>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</si>
  <si>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</si>
  <si>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</si>
  <si>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</si>
  <si>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</si>
  <si>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</si>
  <si>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</si>
  <si>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</si>
  <si>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</si>
  <si>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</si>
  <si>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</si>
  <si>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</si>
  <si>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</si>
  <si>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</si>
  <si>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</si>
  <si>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</si>
  <si>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</si>
  <si>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</si>
  <si>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</si>
  <si>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</si>
  <si>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</si>
  <si>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</si>
  <si>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</si>
  <si>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</si>
  <si>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</si>
  <si>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</si>
  <si>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</si>
  <si>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</si>
  <si>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</si>
  <si>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</si>
  <si>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</si>
  <si>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</si>
  <si>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</si>
  <si>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</si>
  <si>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</si>
  <si>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</si>
  <si>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</si>
  <si>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</si>
  <si>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</si>
  <si>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</si>
  <si>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</si>
  <si>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</si>
  <si>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</si>
  <si>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</si>
  <si>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</si>
  <si>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</si>
  <si>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</si>
  <si>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</si>
  <si>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</si>
  <si>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</si>
  <si>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</si>
  <si>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</si>
  <si>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</si>
  <si>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</si>
  <si>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</si>
  <si>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</si>
  <si>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</si>
  <si>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</si>
  <si>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</si>
  <si>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</si>
  <si>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</si>
  <si>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</si>
  <si>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</si>
  <si>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</si>
  <si>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</si>
  <si>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</si>
  <si>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</si>
  <si>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</si>
  <si>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</si>
  <si>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</si>
  <si>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</si>
  <si>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</si>
  <si>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</si>
  <si>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</si>
  <si>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</si>
  <si>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</si>
  <si>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</si>
  <si>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</si>
  <si>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</si>
  <si>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</si>
  <si>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</si>
  <si>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</si>
  <si>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</si>
  <si>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</si>
  <si>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</si>
  <si>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</si>
  <si>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</si>
  <si>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</si>
  <si>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</si>
  <si>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</si>
  <si>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</si>
  <si>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</si>
  <si>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</si>
  <si>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</si>
  <si>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</si>
  <si>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</si>
  <si>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</si>
  <si>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</si>
  <si>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</si>
  <si>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</si>
  <si>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</si>
  <si>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</si>
  <si>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</si>
  <si>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</si>
  <si>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</si>
  <si>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</si>
  <si>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</si>
  <si>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</si>
  <si>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</si>
  <si>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</si>
  <si>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</si>
  <si>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</si>
  <si>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</si>
  <si>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</si>
  <si>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</si>
  <si>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</si>
  <si>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</si>
  <si>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</si>
  <si>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</si>
  <si>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</si>
  <si>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</si>
  <si>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</si>
  <si>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</si>
  <si>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</si>
  <si>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</si>
  <si>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</si>
  <si>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</si>
  <si>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</si>
  <si>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</si>
  <si>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</si>
  <si>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</si>
  <si>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</si>
  <si>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</si>
  <si>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</si>
  <si>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</si>
  <si>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</si>
  <si>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</si>
  <si>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</si>
  <si>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</si>
  <si>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</si>
  <si>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</si>
  <si>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</si>
  <si>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</si>
  <si>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</si>
  <si>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</si>
  <si>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</si>
  <si>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</si>
  <si>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</si>
  <si>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</si>
  <si>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</si>
  <si>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</si>
  <si>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</si>
  <si>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</si>
  <si>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</si>
  <si>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</si>
  <si>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</si>
  <si>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</si>
  <si>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</si>
  <si>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</si>
  <si>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</si>
  <si>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</si>
  <si>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</si>
  <si>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</si>
  <si>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</si>
  <si>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</si>
  <si>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</si>
  <si>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</si>
  <si>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</si>
  <si>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</si>
  <si>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</si>
  <si>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</si>
  <si>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</si>
  <si>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</si>
  <si>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</si>
  <si>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</si>
  <si>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</si>
  <si>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</si>
  <si>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</si>
  <si>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</si>
  <si>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</si>
  <si>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</si>
  <si>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</si>
  <si>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</si>
  <si>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</si>
  <si>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</si>
  <si>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</si>
  <si>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</si>
  <si>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</si>
  <si>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</si>
  <si>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</si>
  <si>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</si>
  <si>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</si>
  <si>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</si>
  <si>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</si>
  <si>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</si>
  <si>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</si>
  <si>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</si>
  <si>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</si>
  <si>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</si>
  <si>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</si>
  <si>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</si>
  <si>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</si>
  <si>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</si>
  <si>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</si>
  <si>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</si>
  <si>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</si>
  <si>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</si>
  <si>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</si>
  <si>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</si>
  <si>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</si>
  <si>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</si>
  <si>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</si>
  <si>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</si>
  <si>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</si>
  <si>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</si>
  <si>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</si>
  <si>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</si>
  <si>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</si>
  <si>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</si>
  <si>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</si>
  <si>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</si>
  <si>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</si>
  <si>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</si>
  <si>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</si>
  <si>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</si>
  <si>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</si>
  <si>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</si>
  <si>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</si>
  <si>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</si>
  <si>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</si>
  <si>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</si>
  <si>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</si>
  <si>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</si>
  <si>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</si>
  <si>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</si>
  <si>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</si>
  <si>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</si>
  <si>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</si>
  <si>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</si>
  <si>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</si>
  <si>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</si>
  <si>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</si>
  <si>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</si>
  <si>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</si>
  <si>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</si>
  <si>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</si>
  <si>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</si>
  <si>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</si>
  <si>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</si>
  <si>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</si>
  <si>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</si>
  <si>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</si>
  <si>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</si>
  <si>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</si>
  <si>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</si>
  <si>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</si>
  <si>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</si>
  <si>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</si>
  <si>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</si>
  <si>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</si>
  <si>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</si>
  <si>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</si>
  <si>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</si>
  <si>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</si>
  <si>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</si>
  <si>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</si>
  <si>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</si>
  <si>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</si>
  <si>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</si>
  <si>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</si>
  <si>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</si>
  <si>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</si>
  <si>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</si>
  <si>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</si>
  <si>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</si>
  <si>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</si>
  <si>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</si>
  <si>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</si>
  <si>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</si>
  <si>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</si>
  <si>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</si>
  <si>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</si>
  <si>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</si>
  <si>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</si>
  <si>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</si>
  <si>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</si>
  <si>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</si>
  <si>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</si>
  <si>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</si>
  <si>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</si>
  <si>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</si>
  <si>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</si>
  <si>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</si>
  <si>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</si>
  <si>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</si>
  <si>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</si>
  <si>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</si>
  <si>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</si>
  <si>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</si>
  <si>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</si>
  <si>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</si>
  <si>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</si>
  <si>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</si>
  <si>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</si>
  <si>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</si>
  <si>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</si>
  <si>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</si>
  <si>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</si>
  <si>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</si>
  <si>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</si>
  <si>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</si>
  <si>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</si>
  <si>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</si>
  <si>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</si>
  <si>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</si>
  <si>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</si>
  <si>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</si>
  <si>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</si>
  <si>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</si>
  <si>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</si>
  <si>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</si>
  <si>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</si>
  <si>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</si>
  <si>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</si>
  <si>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</si>
  <si>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</si>
  <si>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</si>
  <si>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</si>
  <si>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</si>
  <si>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</si>
  <si>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</si>
  <si>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</si>
  <si>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</si>
  <si>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</si>
  <si>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</si>
  <si>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</si>
  <si>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</si>
  <si>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</si>
  <si>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</si>
  <si>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</si>
  <si>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</si>
  <si>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</si>
  <si>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</si>
  <si>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</si>
  <si>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</si>
  <si>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</si>
  <si>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</si>
  <si>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</si>
  <si>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</si>
  <si>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</si>
  <si>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</si>
  <si>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</si>
  <si>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</si>
  <si>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</si>
  <si>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</si>
  <si>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</si>
  <si>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</si>
  <si>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</si>
  <si>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</si>
  <si>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</si>
  <si>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</si>
  <si>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</si>
  <si>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</si>
  <si>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</si>
  <si>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</si>
  <si>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</si>
  <si>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</si>
  <si>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</si>
  <si>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</si>
  <si>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</si>
  <si>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</si>
  <si>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</si>
  <si>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</si>
  <si>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</si>
  <si>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</si>
  <si>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</si>
  <si>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</si>
  <si>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</si>
  <si>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</si>
  <si>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</si>
  <si>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</si>
  <si>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</si>
  <si>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</si>
  <si>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</si>
  <si>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</si>
  <si>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</si>
  <si>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</si>
  <si>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</si>
  <si>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</si>
  <si>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</si>
  <si>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</si>
  <si>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</si>
  <si>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</si>
  <si>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</si>
  <si>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</si>
  <si>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</si>
  <si>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</si>
  <si>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</si>
  <si>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</si>
  <si>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</si>
  <si>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</si>
  <si>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</si>
  <si>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</si>
  <si>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</si>
  <si>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</si>
  <si>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</si>
  <si>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</si>
  <si>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</si>
  <si>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</si>
  <si>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</si>
  <si>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</si>
  <si>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</si>
  <si>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</si>
  <si>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</si>
  <si>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</si>
  <si>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</si>
  <si>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</si>
  <si>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</si>
  <si>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</si>
  <si>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</si>
  <si>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</si>
  <si>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</si>
  <si>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</si>
  <si>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</si>
  <si>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</si>
  <si>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</si>
  <si>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</si>
  <si>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</si>
  <si>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</si>
  <si>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</si>
  <si>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</si>
  <si>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</si>
  <si>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</si>
  <si>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</si>
  <si>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</si>
  <si>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</si>
  <si>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</si>
  <si>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</si>
  <si>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</si>
  <si>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</si>
  <si>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</si>
  <si>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</si>
  <si>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</si>
  <si>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</si>
  <si>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</si>
  <si>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</si>
  <si>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</si>
  <si>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</si>
  <si>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</si>
  <si>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</si>
  <si>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</si>
  <si>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</si>
  <si>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</si>
  <si>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</si>
  <si>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</si>
  <si>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</si>
  <si>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</si>
  <si>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</si>
  <si>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</si>
  <si>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</si>
  <si>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</si>
  <si>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</si>
  <si>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</si>
  <si>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</si>
  <si>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</si>
  <si>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</si>
  <si>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</si>
  <si>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</si>
  <si>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</si>
  <si>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</si>
  <si>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</si>
  <si>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</si>
  <si>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</si>
  <si>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</si>
  <si>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</si>
  <si>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</si>
  <si>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</si>
  <si>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</si>
  <si>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</si>
  <si>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</si>
  <si>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</si>
  <si>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</si>
  <si>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</si>
  <si>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</si>
  <si>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</si>
  <si>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</si>
  <si>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</si>
  <si>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</si>
  <si>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</si>
  <si>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</si>
  <si>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</si>
  <si>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</si>
  <si>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</si>
  <si>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</si>
  <si>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</si>
  <si>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</si>
  <si>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</si>
  <si>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</si>
  <si>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</si>
  <si>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</si>
  <si>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</si>
  <si>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</si>
  <si>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</si>
  <si>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</si>
  <si>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</si>
  <si>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</si>
  <si>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</si>
  <si>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</si>
  <si>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</si>
  <si>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</si>
  <si>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</si>
  <si>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</si>
  <si>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</si>
  <si>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</si>
  <si>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</si>
  <si>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</si>
  <si>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</si>
  <si>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</si>
  <si>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</si>
  <si>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</si>
  <si>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</si>
  <si>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</si>
  <si>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</si>
  <si>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</si>
  <si>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</si>
  <si>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</si>
  <si>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</si>
  <si>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</si>
  <si>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</si>
  <si>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</si>
  <si>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</si>
  <si>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</si>
  <si>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</si>
  <si>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</si>
  <si>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</si>
  <si>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</si>
  <si>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</si>
  <si>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</si>
  <si>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</si>
  <si>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</si>
  <si>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</si>
  <si>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</si>
  <si>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</si>
  <si>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</si>
  <si>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</si>
  <si>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</si>
  <si>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</si>
  <si>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</si>
  <si>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</si>
  <si>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</si>
  <si>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</si>
  <si>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</si>
  <si>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</si>
  <si>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</si>
  <si>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</si>
  <si>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</si>
  <si>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</si>
  <si>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</si>
  <si>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</si>
  <si>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</si>
  <si>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</si>
  <si>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</si>
  <si>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</si>
  <si>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</si>
  <si>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</si>
  <si>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</si>
  <si>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</si>
  <si>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</si>
  <si>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</si>
  <si>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</si>
  <si>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</si>
  <si>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</si>
  <si>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</si>
  <si>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</si>
  <si>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</si>
  <si>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</si>
  <si>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</si>
  <si>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</si>
  <si>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</si>
  <si>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</si>
  <si>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</si>
  <si>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</si>
  <si>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</si>
  <si>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</si>
  <si>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</si>
  <si>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</si>
  <si>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</si>
  <si>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</si>
  <si>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</si>
  <si>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</si>
  <si>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</si>
  <si>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</si>
  <si>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</si>
  <si>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</si>
  <si>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</si>
  <si>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</si>
  <si>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</si>
  <si>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</si>
  <si>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</si>
  <si>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</si>
  <si>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</si>
  <si>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</si>
  <si>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</si>
  <si>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</si>
  <si>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</si>
  <si>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</si>
  <si>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</si>
  <si>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</si>
  <si>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</si>
  <si>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</si>
  <si>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</si>
  <si>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</si>
  <si>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</si>
  <si>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</si>
  <si>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</si>
  <si>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</si>
  <si>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</si>
  <si>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</si>
  <si>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</si>
  <si>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</si>
  <si>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</si>
  <si>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</si>
  <si>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</si>
  <si>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</si>
  <si>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</si>
  <si>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</si>
  <si>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</si>
  <si>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</si>
  <si>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</si>
  <si>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</si>
  <si>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</si>
  <si>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</si>
  <si>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</si>
  <si>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</si>
  <si>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</si>
  <si>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</si>
  <si>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</si>
  <si>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</si>
  <si>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</si>
  <si>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</si>
  <si>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</si>
  <si>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</si>
  <si>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</si>
  <si>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</si>
  <si>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</si>
  <si>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</si>
  <si>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</si>
  <si>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</si>
  <si>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</si>
  <si>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</si>
  <si>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</si>
  <si>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</si>
  <si>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</si>
  <si>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</si>
  <si>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</si>
  <si>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</si>
  <si>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</si>
  <si>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</si>
  <si>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</si>
  <si>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</si>
  <si>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</si>
  <si>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</si>
  <si>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</si>
  <si>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</si>
  <si>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</si>
  <si>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</si>
  <si>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</si>
  <si>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</si>
  <si>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</si>
  <si>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</si>
  <si>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</si>
  <si>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</si>
  <si>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</si>
  <si>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</si>
  <si>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</si>
  <si>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</si>
  <si>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</si>
  <si>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</si>
  <si>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</si>
  <si>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</si>
  <si>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</si>
  <si>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</si>
  <si>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</si>
  <si>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</si>
  <si>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</si>
  <si>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</si>
  <si>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</si>
  <si>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</si>
  <si>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</si>
  <si>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</si>
  <si>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</si>
  <si>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</si>
  <si>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</si>
  <si>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</si>
  <si>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</si>
  <si>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</si>
  <si>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</si>
  <si>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</si>
  <si>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</si>
  <si>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</si>
  <si>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</si>
  <si>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</si>
  <si>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</si>
  <si>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</si>
  <si>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</si>
  <si>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</si>
  <si>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</si>
  <si>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</si>
  <si>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</si>
  <si>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</si>
  <si>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</si>
  <si>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</si>
  <si>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</si>
  <si>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</si>
  <si>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</si>
  <si>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</si>
  <si>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</si>
  <si>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</si>
  <si>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</si>
  <si>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</si>
  <si>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</si>
  <si>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</si>
  <si>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</si>
  <si>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</si>
  <si>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</si>
  <si>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</si>
  <si>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</si>
  <si>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</si>
  <si>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</si>
  <si>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</si>
  <si>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</si>
  <si>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</si>
  <si>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</si>
  <si>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</si>
  <si>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</si>
  <si>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</si>
  <si>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</si>
  <si>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</si>
  <si>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</si>
  <si>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</si>
  <si>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</si>
  <si>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</si>
  <si>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</si>
  <si>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</si>
  <si>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</si>
  <si>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</si>
  <si>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</si>
  <si>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</si>
  <si>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</si>
  <si>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</si>
  <si>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</si>
  <si>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</si>
  <si>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</si>
  <si>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</si>
  <si>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</si>
  <si>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</si>
  <si>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</si>
  <si>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</si>
  <si>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</si>
  <si>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</si>
  <si>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</si>
  <si>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</si>
  <si>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</si>
  <si>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</si>
  <si>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</si>
  <si>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</si>
  <si>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</si>
  <si>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</si>
  <si>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</si>
  <si>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</si>
  <si>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</si>
  <si>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</si>
  <si>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</si>
  <si>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</si>
  <si>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</si>
  <si>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</si>
  <si>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</si>
  <si>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</si>
  <si>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</si>
  <si>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</si>
  <si>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</si>
  <si>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</si>
  <si>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</si>
  <si>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</si>
  <si>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</si>
  <si>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</si>
  <si>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</si>
  <si>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</si>
  <si>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</si>
  <si>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</si>
  <si>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</si>
  <si>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</si>
  <si>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</si>
  <si>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</si>
  <si>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</si>
  <si>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</si>
  <si>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</si>
  <si>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</si>
  <si>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</si>
  <si>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</si>
  <si>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</si>
  <si>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</si>
  <si>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</si>
  <si>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</si>
  <si>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</si>
  <si>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</si>
  <si>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</si>
  <si>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</si>
  <si>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</si>
  <si>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</si>
  <si>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</si>
  <si>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</si>
  <si>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</si>
  <si>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</si>
  <si>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</si>
  <si>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</si>
  <si>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</si>
  <si>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</si>
  <si>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</si>
  <si>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</si>
  <si>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</si>
  <si>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</si>
  <si>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</si>
  <si>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</si>
  <si>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</si>
  <si>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</si>
  <si>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</si>
  <si>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</si>
  <si>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</si>
  <si>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</si>
  <si>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</si>
  <si>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</si>
  <si>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</si>
  <si>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</si>
  <si>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</si>
  <si>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</si>
  <si>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</si>
  <si>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</si>
  <si>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</si>
  <si>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</si>
  <si>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</si>
  <si>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</si>
  <si>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</si>
  <si>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</si>
  <si>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</si>
  <si>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</si>
  <si>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</si>
  <si>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</si>
  <si>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</si>
  <si>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</si>
  <si>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</si>
  <si>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</si>
  <si>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</si>
  <si>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</si>
  <si>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</si>
  <si>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</si>
  <si>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</si>
  <si>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</si>
  <si>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</si>
  <si>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</si>
  <si>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</si>
  <si>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</si>
  <si>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</si>
  <si>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</si>
  <si>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</si>
  <si>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</si>
  <si>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</si>
  <si>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</si>
  <si>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</si>
  <si>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</si>
  <si>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</si>
  <si>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</si>
  <si>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</si>
  <si>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</si>
  <si>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</si>
  <si>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</si>
  <si>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</si>
  <si>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</si>
  <si>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</si>
  <si>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</si>
  <si>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</si>
  <si>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</si>
  <si>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</si>
  <si>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</si>
  <si>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</si>
  <si>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</si>
  <si>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</si>
  <si>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</si>
  <si>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</si>
  <si>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</si>
  <si>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</si>
  <si>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</si>
  <si>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</si>
  <si>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</si>
  <si>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</si>
  <si>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</si>
  <si>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</si>
  <si>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</si>
  <si>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</si>
  <si>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</si>
  <si>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</si>
  <si>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</si>
  <si>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</si>
  <si>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</si>
  <si>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</si>
  <si>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</si>
  <si>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</si>
  <si>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</si>
  <si>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</si>
  <si>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</si>
  <si>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</si>
  <si>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</si>
  <si>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</si>
  <si>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</si>
  <si>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</si>
  <si>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</si>
  <si>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</si>
  <si>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</si>
  <si>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</si>
  <si>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</si>
  <si>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</si>
  <si>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</si>
  <si>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</si>
  <si>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</si>
  <si>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</si>
  <si>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</si>
  <si>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</si>
  <si>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</si>
  <si>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</si>
  <si>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</si>
  <si>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</si>
  <si>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</si>
  <si>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</si>
  <si>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</si>
  <si>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</si>
  <si>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</si>
  <si>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</si>
  <si>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</si>
  <si>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</si>
  <si>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</si>
  <si>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</si>
  <si>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</si>
  <si>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</si>
  <si>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</si>
  <si>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</si>
  <si>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</si>
  <si>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</si>
  <si>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</si>
  <si>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</si>
  <si>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</si>
  <si>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</si>
  <si>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</si>
  <si>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</si>
  <si>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</si>
  <si>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</si>
  <si>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</si>
  <si>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</si>
  <si>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</si>
  <si>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</si>
  <si>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</si>
  <si>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</si>
  <si>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</si>
  <si>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</si>
  <si>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</si>
  <si>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</si>
  <si>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</si>
  <si>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</si>
  <si>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</si>
  <si>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</si>
  <si>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</si>
  <si>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</si>
  <si>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</si>
  <si>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</si>
  <si>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</si>
  <si>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</si>
  <si>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</si>
  <si>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</si>
  <si>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</si>
  <si>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</si>
  <si>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</si>
  <si>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</si>
  <si>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</si>
  <si>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</si>
  <si>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</si>
  <si>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</si>
  <si>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</si>
  <si>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</si>
  <si>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</si>
  <si>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</si>
  <si>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</si>
  <si>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</si>
  <si>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</si>
  <si>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</si>
  <si>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</si>
  <si>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</si>
  <si>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</si>
  <si>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</si>
  <si>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</si>
  <si>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</si>
  <si>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</si>
  <si>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</si>
  <si>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</si>
  <si>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</si>
  <si>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</si>
  <si>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</si>
  <si>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</si>
  <si>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</si>
  <si>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</si>
  <si>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</si>
  <si>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</si>
  <si>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</si>
  <si>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</si>
  <si>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</si>
  <si>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</si>
  <si>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</si>
  <si>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</si>
  <si>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</si>
  <si>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</si>
  <si>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</si>
  <si>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</si>
  <si>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</si>
  <si>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</si>
  <si>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</si>
  <si>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</si>
  <si>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</si>
  <si>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</si>
  <si>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</si>
  <si>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</si>
  <si>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</si>
  <si>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</si>
  <si>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</si>
  <si>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</si>
  <si>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</si>
  <si>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</si>
  <si>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</si>
  <si>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</si>
  <si>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</si>
  <si>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</si>
  <si>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</si>
  <si>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</si>
  <si>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</si>
  <si>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</si>
  <si>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</si>
  <si>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</si>
  <si>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</si>
  <si>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</si>
  <si>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</si>
  <si>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</si>
  <si>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</si>
  <si>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</si>
  <si>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</si>
  <si>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</si>
  <si>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</si>
  <si>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</si>
  <si>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</si>
  <si>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</si>
  <si>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</si>
  <si>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</si>
  <si>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</si>
  <si>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</si>
  <si>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</si>
  <si>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</si>
  <si>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</si>
  <si>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</si>
  <si>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</si>
  <si>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</si>
  <si>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</si>
  <si>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</si>
  <si>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</si>
  <si>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</si>
  <si>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</si>
  <si>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</si>
  <si>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</si>
  <si>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</si>
  <si>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</si>
  <si>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</si>
  <si>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</si>
  <si>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</si>
  <si>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</si>
  <si>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</si>
  <si>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</si>
  <si>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</si>
  <si>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</si>
  <si>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</si>
  <si>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</si>
  <si>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</si>
  <si>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</si>
  <si>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</si>
  <si>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</si>
  <si>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</si>
  <si>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</si>
  <si>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</si>
  <si>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</si>
  <si>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</si>
  <si>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</si>
  <si>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</si>
  <si>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</si>
  <si>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</si>
  <si>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</si>
  <si>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</si>
  <si>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</si>
  <si>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</si>
  <si>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</si>
  <si>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</si>
  <si>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</si>
  <si>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</si>
  <si>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</si>
  <si>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</si>
  <si>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</si>
  <si>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</si>
  <si>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</si>
  <si>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</si>
  <si>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</si>
  <si>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</si>
  <si>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</si>
  <si>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</si>
  <si>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</si>
  <si>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</si>
  <si>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</si>
  <si>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</si>
  <si>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</si>
  <si>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</si>
  <si>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</si>
  <si>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</si>
  <si>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</si>
  <si>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</si>
  <si>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</si>
  <si>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</si>
  <si>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</si>
  <si>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</si>
  <si>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</si>
  <si>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</si>
  <si>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</si>
  <si>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</si>
  <si>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</si>
  <si>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</si>
  <si>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</si>
  <si>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</si>
  <si>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</si>
  <si>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</si>
  <si>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</si>
  <si>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</si>
  <si>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</si>
  <si>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</si>
  <si>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</si>
  <si>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</si>
  <si>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</si>
  <si>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</si>
  <si>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</si>
  <si>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</si>
  <si>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</si>
  <si>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</si>
  <si>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</si>
  <si>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</si>
  <si>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</si>
  <si>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</si>
  <si>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</si>
  <si>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</si>
  <si>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</si>
  <si>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</si>
  <si>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</si>
  <si>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</si>
  <si>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</si>
  <si>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</si>
  <si>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</si>
  <si>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</si>
  <si>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</si>
  <si>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</si>
  <si>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</si>
  <si>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</si>
  <si>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</si>
  <si>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</si>
  <si>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</si>
  <si>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</si>
  <si>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</si>
  <si>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</si>
  <si>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</si>
  <si>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</si>
  <si>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</si>
  <si>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</si>
  <si>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</si>
  <si>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</si>
  <si>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</si>
  <si>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</si>
  <si>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</si>
  <si>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</si>
  <si>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</si>
  <si>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</si>
  <si>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</si>
  <si>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</si>
  <si>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</si>
  <si>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</si>
  <si>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</si>
  <si>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</si>
  <si>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</si>
  <si>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</si>
  <si>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</si>
  <si>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</si>
  <si>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</si>
  <si>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</si>
  <si>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</si>
  <si>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</si>
  <si>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</si>
  <si>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</si>
  <si>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</si>
  <si>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</si>
  <si>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</si>
  <si>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</si>
  <si>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</si>
  <si>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</si>
  <si>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</si>
  <si>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</si>
  <si>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</si>
  <si>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</si>
  <si>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</si>
  <si>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</si>
  <si>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</si>
  <si>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</si>
  <si>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</si>
  <si>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</si>
  <si>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</si>
  <si>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</si>
  <si>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</si>
  <si>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</si>
  <si>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</si>
  <si>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</si>
  <si>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</si>
  <si>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</si>
  <si>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</si>
  <si>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</si>
  <si>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</si>
  <si>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</si>
  <si>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</si>
  <si>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</si>
  <si>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</si>
  <si>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</si>
  <si>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</si>
  <si>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</si>
  <si>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</si>
  <si>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</si>
  <si>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</si>
  <si>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</si>
  <si>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</si>
  <si>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</si>
  <si>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</si>
  <si>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</si>
  <si>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</si>
  <si>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</si>
  <si>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</si>
  <si>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</si>
  <si>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</si>
  <si>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</si>
  <si>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</si>
  <si>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</si>
  <si>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</si>
  <si>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</si>
  <si>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</si>
  <si>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</si>
  <si>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</si>
  <si>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</si>
  <si>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</si>
  <si>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</si>
  <si>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</si>
  <si>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</si>
  <si>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</si>
  <si>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</si>
  <si>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</si>
  <si>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</si>
  <si>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</si>
  <si>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</si>
  <si>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</si>
  <si>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</si>
  <si>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</si>
  <si>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</si>
  <si>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</si>
  <si>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</si>
  <si>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</si>
  <si>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</si>
  <si>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</si>
  <si>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</si>
  <si>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</si>
  <si>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</si>
  <si>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</si>
  <si>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</si>
  <si>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</si>
  <si>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</si>
  <si>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</si>
  <si>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</si>
  <si>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</si>
  <si>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</si>
  <si>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</si>
  <si>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</si>
  <si>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</si>
  <si>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</si>
  <si>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</si>
  <si>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</si>
  <si>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</si>
  <si>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</si>
  <si>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</si>
  <si>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</si>
  <si>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</si>
  <si>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</si>
  <si>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</si>
  <si>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</si>
  <si>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</si>
  <si>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</si>
  <si>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</si>
  <si>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</si>
  <si>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</si>
  <si>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</si>
  <si>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</si>
  <si>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</si>
  <si>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</si>
  <si>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</si>
  <si>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</si>
  <si>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</si>
  <si>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</si>
  <si>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</si>
  <si>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</si>
  <si>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</si>
  <si>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</si>
  <si>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</si>
  <si>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</si>
  <si>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</si>
  <si>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</si>
  <si>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</si>
  <si>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</si>
  <si>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</si>
  <si>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</si>
  <si>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</si>
  <si>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</si>
  <si>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</si>
  <si>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</si>
  <si>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</si>
  <si>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</si>
  <si>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</si>
  <si>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</si>
  <si>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</si>
  <si>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</si>
  <si>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</si>
  <si>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</si>
  <si>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</si>
  <si>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</si>
  <si>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</si>
  <si>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</si>
  <si>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</si>
  <si>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</si>
  <si>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</si>
  <si>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</si>
  <si>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</si>
  <si>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</si>
  <si>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</si>
  <si>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</si>
  <si>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</si>
  <si>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</si>
  <si>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</si>
  <si>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</si>
  <si>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</si>
  <si>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</si>
  <si>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</si>
  <si>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</si>
  <si>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</si>
  <si>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</si>
  <si>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</si>
  <si>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</si>
  <si>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</si>
  <si>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</si>
  <si>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</si>
  <si>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</si>
  <si>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</si>
  <si>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</si>
  <si>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</si>
  <si>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</si>
  <si>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</si>
  <si>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</si>
  <si>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</si>
  <si>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</si>
  <si>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</si>
  <si>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</si>
  <si>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</si>
  <si>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</si>
  <si>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</si>
  <si>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</si>
  <si>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</si>
  <si>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</si>
  <si>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</si>
  <si>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</si>
  <si>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</si>
  <si>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</si>
  <si>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</si>
  <si>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</si>
  <si>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</si>
  <si>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</si>
  <si>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</si>
  <si>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</si>
  <si>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</si>
  <si>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</si>
  <si>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</si>
  <si>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</si>
  <si>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</si>
  <si>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</si>
  <si>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</si>
  <si>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</si>
  <si>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</si>
  <si>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</si>
  <si>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</si>
  <si>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</si>
  <si>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</si>
  <si>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</si>
  <si>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</si>
  <si>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</si>
  <si>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</si>
  <si>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</si>
  <si>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</si>
  <si>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</si>
  <si>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</si>
  <si>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</si>
  <si>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</si>
  <si>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</si>
  <si>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</si>
  <si>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</si>
  <si>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</si>
  <si>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</si>
  <si>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</si>
  <si>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</si>
  <si>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</si>
  <si>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</si>
  <si>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</si>
  <si>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</si>
  <si>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</si>
  <si>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</si>
  <si>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</si>
  <si>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</si>
  <si>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</si>
  <si>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</si>
  <si>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</si>
  <si>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</si>
  <si>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</si>
  <si>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</si>
  <si>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</si>
  <si>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</si>
  <si>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</si>
  <si>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</si>
  <si>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</si>
  <si>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</si>
  <si>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</si>
  <si>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</si>
  <si>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</si>
  <si>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</si>
  <si>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</si>
  <si>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</si>
  <si>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</si>
  <si>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</si>
  <si>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</si>
  <si>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</si>
  <si>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</si>
  <si>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</si>
  <si>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</si>
  <si>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</si>
  <si>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</si>
  <si>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</si>
  <si>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</si>
  <si>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</si>
  <si>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</si>
  <si>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</si>
  <si>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</si>
  <si>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</si>
  <si>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</si>
  <si>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</si>
  <si>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</si>
  <si>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</si>
  <si>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</si>
  <si>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</si>
  <si>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</si>
  <si>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</si>
  <si>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</si>
  <si>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</si>
  <si>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</si>
  <si>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</si>
  <si>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</si>
  <si>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</si>
  <si>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</si>
  <si>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</si>
  <si>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</si>
  <si>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</si>
  <si>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</si>
  <si>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</si>
  <si>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</si>
  <si>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</si>
  <si>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</si>
  <si>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</si>
  <si>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</si>
  <si>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</si>
  <si>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</si>
  <si>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</si>
  <si>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</si>
  <si>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</si>
  <si>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</si>
  <si>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</si>
  <si>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</si>
  <si>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</si>
  <si>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</si>
  <si>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</si>
  <si>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</si>
  <si>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</si>
  <si>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</si>
  <si>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</si>
  <si>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</si>
  <si>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</si>
  <si>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</si>
  <si>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</si>
  <si>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</si>
  <si>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</si>
  <si>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</si>
  <si>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</si>
  <si>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</si>
  <si>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</si>
  <si>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</si>
  <si>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</si>
  <si>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</si>
  <si>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</si>
  <si>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</si>
  <si>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</si>
  <si>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</si>
  <si>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</si>
  <si>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</si>
  <si>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</si>
  <si>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</si>
  <si>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</si>
  <si>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</si>
  <si>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</si>
  <si>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</si>
  <si>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</si>
  <si>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</si>
  <si>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</si>
  <si>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</si>
  <si>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</si>
  <si>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</si>
  <si>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</si>
  <si>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</si>
  <si>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</si>
  <si>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</si>
  <si>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</si>
  <si>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</si>
  <si>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</si>
  <si>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</si>
  <si>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</si>
  <si>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</si>
  <si>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</si>
  <si>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</si>
  <si>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</si>
  <si>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</si>
  <si>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</si>
  <si>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</si>
  <si>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</si>
  <si>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</si>
  <si>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</si>
  <si>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</si>
  <si>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</si>
  <si>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</si>
  <si>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</si>
  <si>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</si>
  <si>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</si>
  <si>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</si>
  <si>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</si>
  <si>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</si>
  <si>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</si>
  <si>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</si>
  <si>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</si>
  <si>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</si>
  <si>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</si>
  <si>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</si>
  <si>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</si>
  <si>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</si>
  <si>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</si>
  <si>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</si>
  <si>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</si>
  <si>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</si>
  <si>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</si>
  <si>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</si>
  <si>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</si>
  <si>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</si>
  <si>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</si>
  <si>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</si>
  <si>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</si>
  <si>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</si>
  <si>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</si>
  <si>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</si>
  <si>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</si>
  <si>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</si>
  <si>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</si>
  <si>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</si>
  <si>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</si>
  <si>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</si>
  <si>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</si>
  <si>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</si>
  <si>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</si>
  <si>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</si>
  <si>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</si>
  <si>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</si>
  <si>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</si>
  <si>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</si>
  <si>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</si>
  <si>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</si>
  <si>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</si>
  <si>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</si>
  <si>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</si>
  <si>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</si>
  <si>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</si>
  <si>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</si>
  <si>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</si>
  <si>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</si>
  <si>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</si>
  <si>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</si>
  <si>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</si>
  <si>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</si>
  <si>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</si>
  <si>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</si>
  <si>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</si>
  <si>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</si>
  <si>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</si>
  <si>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</si>
  <si>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</si>
  <si>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</si>
  <si>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</si>
  <si>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</si>
  <si>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</si>
  <si>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</si>
  <si>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</si>
  <si>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</si>
  <si>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</si>
  <si>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</si>
  <si>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</si>
  <si>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</si>
  <si>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</si>
  <si>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</si>
  <si>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</si>
  <si>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</si>
  <si>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</si>
  <si>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</si>
  <si>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</si>
  <si>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</si>
  <si>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</si>
  <si>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</si>
  <si>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</si>
  <si>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</si>
  <si>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</si>
  <si>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</si>
  <si>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</si>
  <si>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</si>
  <si>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</si>
  <si>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</si>
  <si>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</si>
  <si>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</si>
  <si>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</si>
  <si>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</si>
  <si>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</si>
  <si>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</si>
  <si>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</si>
  <si>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</si>
  <si>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</si>
  <si>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</si>
  <si>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</si>
  <si>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</si>
  <si>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</si>
  <si>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</si>
  <si>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</si>
  <si>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</si>
  <si>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</si>
  <si>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</si>
  <si>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</si>
  <si>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</si>
  <si>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</si>
  <si>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</si>
  <si>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</si>
  <si>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</si>
  <si>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</si>
  <si>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</si>
  <si>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</si>
  <si>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</si>
  <si>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</si>
  <si>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</si>
  <si>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</si>
  <si>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</si>
  <si>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</si>
  <si>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</si>
  <si>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</si>
  <si>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</si>
  <si>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</si>
  <si>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</si>
  <si>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</si>
  <si>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</si>
  <si>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</si>
  <si>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</si>
  <si>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</si>
  <si>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</si>
  <si>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</si>
  <si>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</si>
  <si>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</si>
  <si>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</si>
  <si>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</si>
  <si>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</si>
  <si>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</si>
  <si>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</si>
  <si>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</si>
  <si>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</si>
  <si>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</si>
  <si>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</si>
  <si>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</si>
  <si>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</si>
  <si>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</si>
  <si>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</si>
  <si>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</si>
  <si>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</si>
  <si>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</si>
  <si>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</si>
  <si>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</si>
  <si>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</si>
  <si>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</si>
  <si>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</si>
  <si>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</si>
  <si>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</si>
  <si>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</si>
  <si>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</si>
  <si>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</si>
  <si>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</si>
  <si>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</si>
  <si>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</si>
  <si>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</si>
  <si>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</si>
  <si>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</si>
  <si>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</si>
  <si>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</si>
  <si>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</si>
  <si>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</si>
  <si>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</si>
  <si>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</si>
  <si>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</si>
  <si>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</si>
  <si>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</si>
  <si>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</si>
  <si>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</si>
  <si>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</si>
  <si>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</si>
  <si>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</si>
  <si>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</si>
  <si>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</si>
  <si>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</si>
  <si>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</si>
  <si>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</si>
  <si>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</si>
  <si>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</si>
  <si>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</si>
  <si>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</si>
  <si>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</si>
  <si>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</si>
  <si>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</si>
  <si>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</si>
  <si>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</si>
  <si>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</si>
  <si>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</si>
  <si>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</si>
  <si>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</si>
  <si>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</si>
  <si>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</si>
  <si>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</si>
  <si>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</si>
  <si>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</si>
  <si>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</si>
  <si>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</si>
  <si>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</si>
  <si>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</si>
  <si>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</si>
  <si>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</si>
  <si>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</si>
  <si>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</si>
  <si>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</si>
  <si>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</si>
  <si>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</si>
  <si>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</si>
  <si>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</si>
  <si>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</si>
  <si>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</si>
  <si>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</si>
  <si>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</si>
  <si>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</si>
  <si>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</si>
  <si>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</si>
  <si>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</si>
  <si>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</si>
  <si>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</si>
  <si>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</si>
  <si>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</si>
  <si>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</si>
  <si>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</si>
  <si>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</si>
  <si>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</si>
  <si>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</si>
  <si>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</si>
  <si>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</si>
  <si>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</si>
  <si>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</si>
  <si>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</si>
  <si>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</si>
  <si>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</si>
  <si>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</si>
  <si>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</si>
  <si>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</si>
  <si>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</si>
  <si>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</si>
  <si>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</si>
  <si>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</si>
  <si>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</si>
  <si>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</si>
  <si>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</si>
  <si>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</si>
  <si>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</si>
  <si>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</si>
  <si>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</si>
  <si>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</si>
  <si>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</si>
  <si>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</si>
  <si>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</si>
  <si>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</si>
  <si>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</si>
  <si>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</si>
  <si>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</si>
  <si>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</si>
  <si>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</si>
  <si>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</si>
  <si>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</si>
  <si>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</si>
  <si>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</si>
  <si>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</si>
  <si>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</si>
  <si>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</si>
  <si>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</si>
  <si>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</si>
  <si>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</si>
  <si>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</si>
  <si>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</si>
  <si>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</si>
  <si>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</si>
  <si>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</si>
  <si>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</si>
  <si>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</si>
  <si>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</si>
  <si>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</si>
  <si>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</si>
  <si>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</si>
  <si>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</si>
  <si>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</si>
  <si>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</si>
  <si>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</si>
  <si>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</si>
  <si>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</si>
  <si>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</si>
  <si>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</si>
  <si>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</si>
  <si>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</si>
  <si>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</si>
  <si>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</si>
  <si>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</si>
  <si>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</si>
  <si>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</si>
  <si>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</si>
  <si>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</si>
  <si>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</si>
  <si>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</si>
  <si>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</si>
  <si>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</si>
  <si>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</si>
  <si>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</si>
  <si>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</si>
  <si>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</si>
  <si>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</si>
  <si>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</si>
  <si>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</si>
  <si>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</si>
  <si>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</si>
  <si>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</si>
  <si>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</si>
  <si>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</si>
  <si>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</si>
  <si>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</si>
  <si>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</si>
  <si>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</si>
  <si>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</si>
  <si>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</si>
  <si>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</si>
  <si>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</si>
  <si>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</si>
  <si>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</si>
  <si>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</si>
  <si>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</si>
  <si>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</si>
  <si>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</si>
  <si>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</si>
  <si>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</si>
  <si>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</si>
  <si>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</si>
  <si>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</si>
  <si>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</si>
  <si>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</si>
  <si>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</si>
  <si>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</si>
  <si>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</si>
  <si>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</si>
  <si>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</si>
  <si>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</si>
  <si>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</si>
  <si>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</si>
  <si>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</si>
  <si>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</si>
  <si>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</si>
  <si>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</si>
  <si>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</si>
  <si>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</si>
  <si>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</si>
  <si>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</si>
  <si>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</si>
  <si>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</si>
  <si>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</si>
  <si>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</si>
  <si>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</si>
  <si>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</si>
  <si>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</si>
  <si>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</si>
  <si>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</si>
  <si>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</si>
  <si>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</si>
  <si>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</si>
  <si>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</si>
  <si>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</si>
  <si>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</si>
  <si>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</si>
  <si>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</si>
  <si>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</si>
  <si>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</si>
  <si>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</si>
  <si>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</si>
  <si>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</si>
  <si>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</si>
  <si>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</si>
  <si>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</si>
  <si>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</si>
  <si>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</si>
  <si>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</si>
  <si>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</si>
  <si>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</si>
  <si>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</si>
  <si>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</si>
  <si>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</si>
  <si>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</si>
  <si>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</si>
  <si>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</si>
  <si>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</si>
  <si>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</si>
  <si>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</si>
  <si>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</si>
  <si>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</si>
  <si>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</si>
  <si>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</si>
  <si>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</si>
  <si>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</si>
  <si>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</si>
  <si>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</si>
  <si>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</si>
  <si>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</si>
  <si>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</si>
  <si>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</si>
  <si>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</si>
  <si>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</si>
  <si>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</si>
  <si>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</si>
  <si>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</si>
  <si>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</si>
  <si>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</si>
  <si>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</si>
  <si>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</si>
  <si>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</si>
  <si>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</si>
  <si>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</si>
  <si>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</si>
  <si>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</si>
  <si>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</si>
  <si>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</si>
  <si>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</si>
  <si>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</si>
  <si>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</si>
  <si>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</si>
  <si>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</si>
  <si>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</si>
  <si>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</si>
  <si>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</si>
  <si>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</si>
  <si>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</si>
  <si>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</si>
  <si>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</si>
  <si>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</si>
  <si>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</si>
  <si>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</si>
  <si>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</si>
  <si>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</si>
  <si>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</si>
  <si>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</si>
  <si>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</si>
  <si>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</si>
  <si>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</si>
  <si>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</si>
  <si>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</si>
  <si>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</si>
  <si>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</si>
  <si>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</si>
  <si>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</si>
  <si>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</si>
  <si>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</si>
  <si>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</si>
  <si>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</si>
  <si>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</si>
  <si>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</si>
  <si>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</si>
  <si>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</si>
  <si>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</si>
  <si>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</si>
  <si>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</si>
  <si>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</si>
  <si>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</si>
  <si>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</si>
  <si>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</si>
  <si>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</si>
  <si>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</si>
  <si>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</si>
  <si>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</si>
  <si>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</si>
  <si>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</si>
  <si>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</si>
  <si>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</si>
  <si>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</si>
  <si>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</si>
  <si>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</si>
  <si>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</si>
  <si>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</si>
  <si>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</si>
  <si>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</si>
  <si>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</si>
  <si>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</si>
  <si>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</si>
  <si>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</si>
  <si>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</si>
  <si>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</si>
  <si>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</si>
  <si>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</si>
  <si>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</si>
  <si>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</si>
  <si>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</si>
  <si>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</si>
  <si>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</si>
  <si>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</si>
  <si>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</si>
  <si>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</si>
  <si>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</si>
  <si>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</si>
  <si>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</si>
  <si>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</si>
  <si>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</si>
  <si>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</si>
  <si>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</si>
  <si>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</si>
  <si>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</si>
  <si>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</si>
  <si>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</si>
  <si>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</si>
  <si>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</si>
  <si>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</si>
  <si>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</si>
  <si>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</si>
  <si>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</si>
  <si>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</si>
  <si>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</si>
  <si>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</si>
  <si>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</si>
  <si>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</si>
  <si>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</si>
  <si>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</si>
  <si>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</si>
  <si>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</si>
  <si>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</si>
  <si>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</si>
  <si>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</si>
  <si>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</si>
  <si>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</si>
  <si>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</si>
  <si>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</si>
  <si>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</si>
  <si>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</si>
  <si>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</si>
  <si>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</si>
  <si>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</si>
  <si>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</si>
  <si>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</si>
  <si>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</si>
  <si>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</si>
  <si>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</si>
  <si>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</si>
  <si>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</si>
  <si>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</si>
  <si>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</si>
  <si>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</si>
  <si>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</si>
  <si>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</si>
  <si>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</si>
  <si>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</si>
  <si>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</si>
  <si>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</si>
  <si>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</si>
  <si>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</si>
  <si>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</si>
  <si>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</si>
  <si>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</si>
  <si>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</si>
  <si>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</si>
  <si>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</si>
  <si>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</si>
  <si>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</si>
  <si>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</si>
  <si>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</si>
  <si>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</si>
  <si>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</si>
  <si>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</si>
  <si>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</si>
  <si>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</si>
  <si>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</si>
  <si>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</si>
  <si>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</si>
  <si>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</si>
  <si>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</si>
  <si>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</si>
  <si>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</si>
  <si>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</si>
  <si>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</si>
  <si>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</si>
  <si>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</si>
  <si>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</si>
  <si>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</si>
  <si>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</si>
  <si>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</si>
  <si>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</si>
  <si>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</si>
  <si>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</si>
  <si>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</si>
  <si>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</si>
  <si>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</si>
  <si>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</si>
  <si>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</si>
  <si>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</si>
  <si>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</si>
  <si>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</si>
  <si>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</si>
  <si>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</si>
  <si>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</si>
  <si>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</si>
  <si>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</si>
  <si>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</si>
  <si>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</si>
  <si>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</si>
  <si>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</si>
  <si>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</si>
  <si>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</si>
  <si>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</si>
  <si>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</si>
  <si>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</si>
  <si>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</si>
  <si>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</si>
  <si>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</si>
  <si>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</si>
  <si>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</si>
  <si>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</si>
  <si>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</si>
  <si>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</si>
  <si>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</si>
  <si>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</si>
  <si>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</si>
  <si>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</si>
  <si>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</si>
  <si>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</si>
  <si>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</si>
  <si>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</si>
  <si>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</si>
  <si>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</si>
  <si>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</si>
  <si>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</si>
  <si>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</si>
  <si>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</si>
  <si>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</si>
  <si>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</si>
  <si>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</si>
  <si>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</si>
  <si>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</si>
  <si>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</si>
  <si>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</si>
  <si>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</si>
  <si>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</si>
  <si>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</si>
  <si>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</si>
  <si>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</si>
  <si>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</si>
  <si>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</si>
  <si>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</si>
  <si>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</si>
  <si>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</si>
  <si>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</si>
  <si>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</si>
  <si>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</si>
  <si>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</si>
  <si>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</si>
  <si>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</si>
  <si>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</si>
  <si>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</si>
  <si>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</si>
  <si>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</si>
  <si>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</si>
  <si>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</si>
  <si>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</si>
  <si>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</si>
  <si>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</si>
  <si>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</si>
  <si>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</si>
  <si>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</si>
  <si>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</si>
  <si>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</si>
  <si>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</si>
  <si>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</si>
  <si>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</si>
  <si>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</si>
  <si>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</si>
  <si>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</si>
  <si>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</si>
  <si>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</si>
  <si>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</si>
  <si>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</si>
  <si>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</si>
  <si>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</si>
  <si>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</si>
  <si>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</si>
  <si>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</si>
  <si>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</si>
  <si>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</si>
  <si>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</si>
  <si>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</si>
  <si>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</si>
  <si>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</si>
  <si>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</si>
  <si>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</si>
  <si>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</si>
  <si>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</si>
  <si>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</si>
  <si>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</si>
  <si>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</si>
  <si>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</si>
  <si>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</si>
  <si>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</si>
  <si>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</si>
  <si>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</si>
  <si>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</si>
  <si>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</si>
  <si>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</si>
  <si>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</si>
  <si>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</si>
  <si>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</si>
  <si>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</si>
  <si>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</si>
  <si>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</si>
  <si>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</si>
  <si>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</si>
  <si>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</si>
  <si>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</si>
  <si>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</si>
  <si>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</si>
  <si>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</si>
  <si>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</si>
  <si>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</si>
  <si>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</si>
  <si>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</si>
  <si>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</si>
  <si>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</si>
  <si>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</si>
  <si>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</si>
  <si>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</si>
  <si>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</si>
  <si>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</si>
  <si>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</si>
  <si>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</si>
  <si>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</si>
  <si>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</si>
  <si>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</si>
  <si>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</si>
  <si>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</si>
  <si>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</si>
  <si>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</si>
  <si>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</si>
  <si>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</si>
  <si>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</si>
  <si>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</si>
  <si>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</si>
  <si>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</si>
  <si>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</si>
  <si>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</si>
  <si>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</si>
  <si>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</si>
  <si>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</si>
  <si>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</si>
  <si>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</si>
  <si>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</si>
  <si>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</si>
  <si>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</si>
  <si>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</si>
  <si>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</si>
  <si>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</si>
  <si>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</si>
  <si>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</si>
  <si>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</si>
  <si>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</si>
  <si>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</si>
  <si>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</si>
  <si>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</si>
  <si>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</si>
  <si>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</si>
  <si>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</si>
  <si>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</si>
  <si>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</si>
  <si>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</si>
  <si>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</si>
  <si>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</si>
  <si>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</si>
  <si>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</si>
  <si>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</si>
  <si>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</si>
  <si>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</si>
  <si>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</si>
  <si>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</si>
  <si>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</si>
  <si>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</si>
  <si>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</si>
  <si>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</si>
  <si>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</si>
  <si>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</si>
  <si>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</si>
  <si>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</si>
  <si>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</si>
  <si>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</si>
  <si>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</si>
  <si>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</si>
  <si>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</si>
  <si>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</si>
  <si>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</si>
  <si>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</si>
  <si>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</si>
  <si>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</si>
  <si>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</si>
  <si>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</si>
  <si>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</si>
  <si>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</si>
  <si>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</si>
  <si>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</si>
  <si>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</si>
  <si>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</si>
  <si>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</si>
  <si>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</si>
  <si>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</si>
  <si>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</si>
  <si>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</si>
  <si>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</si>
  <si>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</si>
  <si>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</si>
  <si>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</si>
  <si>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</si>
  <si>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</si>
  <si>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</si>
  <si>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</si>
  <si>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</si>
  <si>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</si>
  <si>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</si>
  <si>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</si>
  <si>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</si>
  <si>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</si>
  <si>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</si>
  <si>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</si>
  <si>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</si>
  <si>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</si>
  <si>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</si>
  <si>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</si>
  <si>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</si>
  <si>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</si>
  <si>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</si>
  <si>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</si>
  <si>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</si>
  <si>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</si>
  <si>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</si>
  <si>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</si>
  <si>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</si>
  <si>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</si>
  <si>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</si>
  <si>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</si>
  <si>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</si>
  <si>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</si>
  <si>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</si>
  <si>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</si>
  <si>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</si>
  <si>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</si>
  <si>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</si>
  <si>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</si>
  <si>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</si>
  <si>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</si>
  <si>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</si>
  <si>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</si>
  <si>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</si>
  <si>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</si>
  <si>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</si>
  <si>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</si>
  <si>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</si>
  <si>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</si>
  <si>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</si>
  <si>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</si>
  <si>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</si>
  <si>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</si>
  <si>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</si>
  <si>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</si>
  <si>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</si>
  <si>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</si>
  <si>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</si>
  <si>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</si>
  <si>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</si>
  <si>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</si>
  <si>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</si>
  <si>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</si>
  <si>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</si>
  <si>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</si>
  <si>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</si>
  <si>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</si>
  <si>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</si>
  <si>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</si>
  <si>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</si>
  <si>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</si>
  <si>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</si>
  <si>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</si>
  <si>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</si>
  <si>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</si>
  <si>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</si>
  <si>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</si>
  <si>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</si>
  <si>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</si>
  <si>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</si>
  <si>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</si>
  <si>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</si>
  <si>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</si>
  <si>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</si>
  <si>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</si>
  <si>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</si>
  <si>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</si>
  <si>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</si>
  <si>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</si>
  <si>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</si>
  <si>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</si>
  <si>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</si>
  <si>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</si>
  <si>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</si>
  <si>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</si>
  <si>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</si>
  <si>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</si>
  <si>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</si>
  <si>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</si>
  <si>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</si>
  <si>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</si>
  <si>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</si>
  <si>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</si>
  <si>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</si>
  <si>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</si>
  <si>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</si>
  <si>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</si>
  <si>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</si>
  <si>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</si>
  <si>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</si>
  <si>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</si>
  <si>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</si>
  <si>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</si>
  <si>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</si>
  <si>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</si>
  <si>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</si>
  <si>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</si>
  <si>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</si>
  <si>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</si>
  <si>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</si>
  <si>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</si>
  <si>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</si>
  <si>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</si>
  <si>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</si>
  <si>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</si>
  <si>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</si>
  <si>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</si>
  <si>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</si>
  <si>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</si>
  <si>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</si>
  <si>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</si>
  <si>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</si>
  <si>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</si>
  <si>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</si>
  <si>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</si>
  <si>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</si>
  <si>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</si>
  <si>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</si>
  <si>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</si>
  <si>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</si>
  <si>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</si>
  <si>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</si>
  <si>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</si>
  <si>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</si>
  <si>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</si>
  <si>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</si>
  <si>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</si>
  <si>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</si>
  <si>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</si>
  <si>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</si>
  <si>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</si>
  <si>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</si>
  <si>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</si>
  <si>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</si>
  <si>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</si>
  <si>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</si>
  <si>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</si>
  <si>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</si>
  <si>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</si>
  <si>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</si>
  <si>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</si>
  <si>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</si>
  <si>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</si>
  <si>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</si>
  <si>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</si>
  <si>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</si>
  <si>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</si>
  <si>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</si>
  <si>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</si>
  <si>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</si>
  <si>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</si>
  <si>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</si>
  <si>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</si>
  <si>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</si>
  <si>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</si>
  <si>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</si>
  <si>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</si>
  <si>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</si>
  <si>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</si>
  <si>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</si>
  <si>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</si>
  <si>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</si>
  <si>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</si>
  <si>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</si>
  <si>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</si>
  <si>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</si>
  <si>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</si>
  <si>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</si>
  <si>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</si>
  <si>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</si>
  <si>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</si>
  <si>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</si>
  <si>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</si>
  <si>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</si>
  <si>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</si>
  <si>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</si>
  <si>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</si>
  <si>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</si>
  <si>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</si>
  <si>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</si>
  <si>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</si>
  <si>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</si>
  <si>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</si>
  <si>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</si>
  <si>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</si>
  <si>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</si>
  <si>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</si>
  <si>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</si>
  <si>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</si>
  <si>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</si>
  <si>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</si>
  <si>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</si>
  <si>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</si>
  <si>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</si>
  <si>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</si>
  <si>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</si>
  <si>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</si>
  <si>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</si>
  <si>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</si>
  <si>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</si>
  <si>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</si>
  <si>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</si>
  <si>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</si>
  <si>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</si>
  <si>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</si>
  <si>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</si>
  <si>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</si>
  <si>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</si>
  <si>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</si>
  <si>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</si>
  <si>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</si>
  <si>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</si>
  <si>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</si>
  <si>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</si>
  <si>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</si>
  <si>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</si>
  <si>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</si>
  <si>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</si>
  <si>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</si>
  <si>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</si>
  <si>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</si>
  <si>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</si>
  <si>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</si>
  <si>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</si>
  <si>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</si>
  <si>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</si>
  <si>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</si>
  <si>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</si>
  <si>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</si>
  <si>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</si>
  <si>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</si>
  <si>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</si>
  <si>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</si>
  <si>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</si>
  <si>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</si>
  <si>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</si>
  <si>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</si>
  <si>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</si>
  <si>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</si>
  <si>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</si>
  <si>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</si>
  <si>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</si>
  <si>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</si>
  <si>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</si>
  <si>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</si>
  <si>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</si>
  <si>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</si>
  <si>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</si>
  <si>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</si>
  <si>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</si>
  <si>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</si>
  <si>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</si>
  <si>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</si>
  <si>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</si>
  <si>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</si>
  <si>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</si>
  <si>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</si>
  <si>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</si>
  <si>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</si>
  <si>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</si>
  <si>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</si>
  <si>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</si>
  <si>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</si>
  <si>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</si>
  <si>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</si>
  <si>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</si>
  <si>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</si>
  <si>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</si>
  <si>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</si>
  <si>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</si>
  <si>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</si>
  <si>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</si>
  <si>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</si>
  <si>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</si>
  <si>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</si>
  <si>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</si>
  <si>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</si>
  <si>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</si>
  <si>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</si>
  <si>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</si>
  <si>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</si>
  <si>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</si>
  <si>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</si>
  <si>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</si>
  <si>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</si>
  <si>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</si>
  <si>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</si>
  <si>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</si>
  <si>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</si>
  <si>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</si>
  <si>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</si>
  <si>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</si>
  <si>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</si>
  <si>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</si>
  <si>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</si>
  <si>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</si>
  <si>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</si>
  <si>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</si>
  <si>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</si>
  <si>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</si>
  <si>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</si>
  <si>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</si>
  <si>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</si>
  <si>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</si>
  <si>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</si>
  <si>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</si>
  <si>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</si>
  <si>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</si>
  <si>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</si>
  <si>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</si>
  <si>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</si>
  <si>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</si>
  <si>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</si>
  <si>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</si>
  <si>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</si>
  <si>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</si>
  <si>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</si>
  <si>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</si>
  <si>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</si>
  <si>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</si>
  <si>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</si>
  <si>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</si>
  <si>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</si>
  <si>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</si>
  <si>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</si>
  <si>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</si>
  <si>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</si>
  <si>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</si>
  <si>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</si>
  <si>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</si>
  <si>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</si>
  <si>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</si>
  <si>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</si>
  <si>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</si>
  <si>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</si>
  <si>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</si>
  <si>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</si>
  <si>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</si>
  <si>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</si>
  <si>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</si>
  <si>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</si>
  <si>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</si>
  <si>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</si>
  <si>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</si>
  <si>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</si>
  <si>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</si>
  <si>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</si>
  <si>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</si>
  <si>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</si>
  <si>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</si>
  <si>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</si>
  <si>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</si>
  <si>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</si>
  <si>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</si>
  <si>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</si>
  <si>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</si>
  <si>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</si>
  <si>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</si>
  <si>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</si>
  <si>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</si>
  <si>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</si>
  <si>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</si>
  <si>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</si>
  <si>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</si>
  <si>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</si>
  <si>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</si>
  <si>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</si>
  <si>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</si>
  <si>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</si>
  <si>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</si>
  <si>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</si>
  <si>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</si>
  <si>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</si>
  <si>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</si>
  <si>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</si>
  <si>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</si>
  <si>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</si>
  <si>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</si>
  <si>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</si>
  <si>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</si>
  <si>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</si>
  <si>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</si>
  <si>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</si>
  <si>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</si>
  <si>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</si>
  <si>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</si>
  <si>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</si>
  <si>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</si>
  <si>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</si>
  <si>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</si>
  <si>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</si>
  <si>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</si>
  <si>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</si>
  <si>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</si>
  <si>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</si>
  <si>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</si>
  <si>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</si>
  <si>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</si>
  <si>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</si>
  <si>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</si>
  <si>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</si>
  <si>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</si>
  <si>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</si>
  <si>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</si>
  <si>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</si>
  <si>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</si>
  <si>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</si>
  <si>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</si>
  <si>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</si>
  <si>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</si>
  <si>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</si>
  <si>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</si>
  <si>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</si>
  <si>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</si>
  <si>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</si>
  <si>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</si>
  <si>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</si>
  <si>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</si>
  <si>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</si>
  <si>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</si>
  <si>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</si>
  <si>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</si>
  <si>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</si>
  <si>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</si>
  <si>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</si>
  <si>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</si>
  <si>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</si>
  <si>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</si>
  <si>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</si>
  <si>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</si>
  <si>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</si>
  <si>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</si>
  <si>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</si>
  <si>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</si>
  <si>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</si>
  <si>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</si>
  <si>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</si>
  <si>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</si>
  <si>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</si>
  <si>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</si>
  <si>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</si>
  <si>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</si>
  <si>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</si>
  <si>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</si>
  <si>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</si>
  <si>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</si>
  <si>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</si>
  <si>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</si>
  <si>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</si>
  <si>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</si>
  <si>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</si>
  <si>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</si>
  <si>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</si>
  <si>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</si>
  <si>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</si>
  <si>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</si>
  <si>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</si>
  <si>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</si>
  <si>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</si>
  <si>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</si>
  <si>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</si>
  <si>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</si>
  <si>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</si>
  <si>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</si>
  <si>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</si>
  <si>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</si>
  <si>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</si>
  <si>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</si>
  <si>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</si>
  <si>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</si>
  <si>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</si>
  <si>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</si>
  <si>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</si>
  <si>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</si>
  <si>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</si>
  <si>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</si>
  <si>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</si>
  <si>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</si>
  <si>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</si>
  <si>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</si>
  <si>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</si>
  <si>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</si>
  <si>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</si>
  <si>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</si>
  <si>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</si>
  <si>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</si>
  <si>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</si>
  <si>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</si>
  <si>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</si>
  <si>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</si>
  <si>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</si>
  <si>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</si>
  <si>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</si>
  <si>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</si>
  <si>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</si>
  <si>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</si>
  <si>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</si>
  <si>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</si>
  <si>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</si>
  <si>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</si>
  <si>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</si>
  <si>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</si>
  <si>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</si>
  <si>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</si>
  <si>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</si>
  <si>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</si>
  <si>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</si>
  <si>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</si>
  <si>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</si>
  <si>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</si>
  <si>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</si>
  <si>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</si>
  <si>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</si>
  <si>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</si>
  <si>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</si>
  <si>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</si>
  <si>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</si>
  <si>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</si>
  <si>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</si>
  <si>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</si>
  <si>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</si>
  <si>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</si>
  <si>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</si>
  <si>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</si>
  <si>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</si>
  <si>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</si>
  <si>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</si>
  <si>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</si>
  <si>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</si>
  <si>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</si>
  <si>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</si>
  <si>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</si>
  <si>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</si>
  <si>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</si>
  <si>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</si>
  <si>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</si>
  <si>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</si>
  <si>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</si>
  <si>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</si>
  <si>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</si>
  <si>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</si>
  <si>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</si>
  <si>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</si>
  <si>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</si>
  <si>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</si>
  <si>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</si>
  <si>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</si>
  <si>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</si>
  <si>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</si>
  <si>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</si>
  <si>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</si>
  <si>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</si>
  <si>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</si>
  <si>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</si>
  <si>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</si>
  <si>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</si>
  <si>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</si>
  <si>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</si>
  <si>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</si>
  <si>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</si>
  <si>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</si>
  <si>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</si>
  <si>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</si>
  <si>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</si>
  <si>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</si>
  <si>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</si>
  <si>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</si>
  <si>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</si>
  <si>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</si>
  <si>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</si>
  <si>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</si>
  <si>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</si>
  <si>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</si>
  <si>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</si>
  <si>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</si>
  <si>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</si>
  <si>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</si>
  <si>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</si>
  <si>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</si>
  <si>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</si>
  <si>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</si>
  <si>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</si>
  <si>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</si>
  <si>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</si>
  <si>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</si>
  <si>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</si>
  <si>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</si>
  <si>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</si>
  <si>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</si>
  <si>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</si>
  <si>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</si>
  <si>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</si>
  <si>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</si>
  <si>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</si>
  <si>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</si>
  <si>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</si>
  <si>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</si>
  <si>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</si>
  <si>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</si>
  <si>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</si>
  <si>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</si>
  <si>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</si>
  <si>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</si>
  <si>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</si>
  <si>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</si>
  <si>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</si>
  <si>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</si>
  <si>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</si>
  <si>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</si>
  <si>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</si>
  <si>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</si>
  <si>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</si>
  <si>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</si>
  <si>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</si>
  <si>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</si>
  <si>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</si>
  <si>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</si>
  <si>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</si>
  <si>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</si>
  <si>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</si>
  <si>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</si>
  <si>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</si>
  <si>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</si>
  <si>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</si>
  <si>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</si>
  <si>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</si>
  <si>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</si>
  <si>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</si>
  <si>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</si>
  <si>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</si>
  <si>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</si>
  <si>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</si>
  <si>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</si>
  <si>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</si>
  <si>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</si>
  <si>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</si>
  <si>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</si>
  <si>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</si>
  <si>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</si>
  <si>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</si>
  <si>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</si>
  <si>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</si>
  <si>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</si>
  <si>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</si>
  <si>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</si>
  <si>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</si>
  <si>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</si>
  <si>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</si>
  <si>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</si>
  <si>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</si>
  <si>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</si>
  <si>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</si>
  <si>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</si>
  <si>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</si>
  <si>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</si>
  <si>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</si>
  <si>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</si>
  <si>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</si>
  <si>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</si>
  <si>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</si>
  <si>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</si>
  <si>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</si>
  <si>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</si>
  <si>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</si>
  <si>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</si>
  <si>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</si>
  <si>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</si>
  <si>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</si>
  <si>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</si>
  <si>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</si>
  <si>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</si>
  <si>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</si>
  <si>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</si>
  <si>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</si>
  <si>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</si>
  <si>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</si>
  <si>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</si>
  <si>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</si>
  <si>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</si>
  <si>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</si>
  <si>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</si>
  <si>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</si>
  <si>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</si>
  <si>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</si>
  <si>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</si>
  <si>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</si>
  <si>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</si>
  <si>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</si>
  <si>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</si>
  <si>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</si>
  <si>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</si>
  <si>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</si>
  <si>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</si>
  <si>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</si>
  <si>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</si>
  <si>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</si>
  <si>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</si>
  <si>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</si>
  <si>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</si>
  <si>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</si>
  <si>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</si>
  <si>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</si>
  <si>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</si>
  <si>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</si>
  <si>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</si>
  <si>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</si>
  <si>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</si>
  <si>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</si>
  <si>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</si>
  <si>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</si>
  <si>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</si>
  <si>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</si>
  <si>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</si>
  <si>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</si>
  <si>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</si>
  <si>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</si>
  <si>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</si>
  <si>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</si>
  <si>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</si>
  <si>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</si>
  <si>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</si>
  <si>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</si>
  <si>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</si>
  <si>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</si>
  <si>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</si>
  <si>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</si>
  <si>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</si>
  <si>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</si>
  <si>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</si>
  <si>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</si>
  <si>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</si>
  <si>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</si>
  <si>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</si>
  <si>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</si>
  <si>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</si>
  <si>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</si>
  <si>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</si>
  <si>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</si>
  <si>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</si>
  <si>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</si>
  <si>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</si>
  <si>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</si>
  <si>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</si>
  <si>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</si>
  <si>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</si>
  <si>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</si>
  <si>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</si>
  <si>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</si>
  <si>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</si>
  <si>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</si>
  <si>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</si>
  <si>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</si>
  <si>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</si>
  <si>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</si>
  <si>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</si>
  <si>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</si>
  <si>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</si>
  <si>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</si>
  <si>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</si>
  <si>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</si>
  <si>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</si>
  <si>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</si>
  <si>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</si>
  <si>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</si>
  <si>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</si>
  <si>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</si>
  <si>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</si>
  <si>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</si>
  <si>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</si>
  <si>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</si>
  <si>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</si>
  <si>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</si>
  <si>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</si>
  <si>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</si>
  <si>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</si>
  <si>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</si>
  <si>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</si>
  <si>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</si>
  <si>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</si>
  <si>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</si>
  <si>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</si>
  <si>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</si>
  <si>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</si>
  <si>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</si>
  <si>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</si>
  <si>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</si>
  <si>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</si>
  <si>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</si>
  <si>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</si>
  <si>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</si>
  <si>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</si>
  <si>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</si>
  <si>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</si>
  <si>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</si>
  <si>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</si>
  <si>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</si>
  <si>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</si>
  <si>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</si>
  <si>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</si>
  <si>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</si>
  <si>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</si>
  <si>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</si>
  <si>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</si>
  <si>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</si>
  <si>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</si>
  <si>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</si>
  <si>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</si>
  <si>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</si>
  <si>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</si>
  <si>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</si>
  <si>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</si>
  <si>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</si>
  <si>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</si>
  <si>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</si>
  <si>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</si>
  <si>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</si>
  <si>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</si>
  <si>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</si>
  <si>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</si>
  <si>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</si>
  <si>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</si>
  <si>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</si>
  <si>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</si>
  <si>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</si>
  <si>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</si>
  <si>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</si>
  <si>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</si>
  <si>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</si>
  <si>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</si>
  <si>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</si>
  <si>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</si>
  <si>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</si>
  <si>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</si>
  <si>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</si>
  <si>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</si>
  <si>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</si>
  <si>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</si>
  <si>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</si>
  <si>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</si>
  <si>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</si>
  <si>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</si>
  <si>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</si>
  <si>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</si>
  <si>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</si>
  <si>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</si>
  <si>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</si>
  <si>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</si>
  <si>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</si>
  <si>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</si>
  <si>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</si>
  <si>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</si>
  <si>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</si>
  <si>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</si>
  <si>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</si>
  <si>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</si>
  <si>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</si>
  <si>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</si>
  <si>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</si>
  <si>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</si>
  <si>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</si>
  <si>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</si>
  <si>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</si>
  <si>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</si>
  <si>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</si>
  <si>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</si>
  <si>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</si>
  <si>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</si>
  <si>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</si>
  <si>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</si>
  <si>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</si>
  <si>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</si>
  <si>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</si>
  <si>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</si>
  <si>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</si>
  <si>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</si>
  <si>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</si>
  <si>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</si>
  <si>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</si>
  <si>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</si>
  <si>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</si>
  <si>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</si>
  <si>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</si>
  <si>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</si>
  <si>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</si>
  <si>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</si>
  <si>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</si>
  <si>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</si>
  <si>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</si>
  <si>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</si>
  <si>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</si>
  <si>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</si>
  <si>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</si>
  <si>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</si>
  <si>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</si>
  <si>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</si>
  <si>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</si>
  <si>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</si>
  <si>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</si>
  <si>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</si>
  <si>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</si>
  <si>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</si>
  <si>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</si>
  <si>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</si>
  <si>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</si>
  <si>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</si>
  <si>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</si>
  <si>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</si>
  <si>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</si>
  <si>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</si>
  <si>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</si>
  <si>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</si>
  <si>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</si>
  <si>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</si>
  <si>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</si>
  <si>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</si>
  <si>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</si>
  <si>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</si>
  <si>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</si>
  <si>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</si>
  <si>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</si>
  <si>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</si>
  <si>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</si>
  <si>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</si>
  <si>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</si>
  <si>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</si>
  <si>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</si>
  <si>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</si>
  <si>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</si>
  <si>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</si>
  <si>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</si>
  <si>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</si>
  <si>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</si>
  <si>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</si>
  <si>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</si>
  <si>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</si>
  <si>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</si>
  <si>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</si>
  <si>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</si>
  <si>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</si>
  <si>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</si>
  <si>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</si>
  <si>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</si>
  <si>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</si>
  <si>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</si>
  <si>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</si>
  <si>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</si>
  <si>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</si>
  <si>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</si>
  <si>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</si>
  <si>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</si>
  <si>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</si>
  <si>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</si>
  <si>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</si>
  <si>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</si>
  <si>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</si>
  <si>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</si>
  <si>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</si>
  <si>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</si>
  <si>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</si>
  <si>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</si>
  <si>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</si>
  <si>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</si>
  <si>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</si>
  <si>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</si>
  <si>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</si>
  <si>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</si>
  <si>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</si>
  <si>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</si>
  <si>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</si>
  <si>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</si>
  <si>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</si>
  <si>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</si>
  <si>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</si>
  <si>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</si>
  <si>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</si>
  <si>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</si>
  <si>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</si>
  <si>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</si>
  <si>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</si>
  <si>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</si>
  <si>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</si>
  <si>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</si>
  <si>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</si>
  <si>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</si>
  <si>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</si>
  <si>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</si>
  <si>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</si>
  <si>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</si>
  <si>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</si>
  <si>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</si>
  <si>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</si>
  <si>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</si>
  <si>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</si>
  <si>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</si>
  <si>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</si>
  <si>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</si>
  <si>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</si>
  <si>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</si>
  <si>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</si>
  <si>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</si>
  <si>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</si>
  <si>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</si>
  <si>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</si>
  <si>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</si>
  <si>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</si>
  <si>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</si>
  <si>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</si>
  <si>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</si>
  <si>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</si>
  <si>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</si>
  <si>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</si>
  <si>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</si>
  <si>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</si>
  <si>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</si>
  <si>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</si>
  <si>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</si>
  <si>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</si>
  <si>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</si>
  <si>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</si>
  <si>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</si>
  <si>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</si>
  <si>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</si>
  <si>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</si>
  <si>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</si>
  <si>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</si>
  <si>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</si>
  <si>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</si>
  <si>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</si>
  <si>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</si>
  <si>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</si>
  <si>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</si>
  <si>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</si>
  <si>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</si>
  <si>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</si>
  <si>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</si>
  <si>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</si>
  <si>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</si>
  <si>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</si>
  <si>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</si>
  <si>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</si>
  <si>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</si>
  <si>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</si>
  <si>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</si>
  <si>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</si>
  <si>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</si>
  <si>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</si>
  <si>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</si>
  <si>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</si>
  <si>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</si>
  <si>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</si>
  <si>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</si>
  <si>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</si>
  <si>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</si>
  <si>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</si>
  <si>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</si>
  <si>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</si>
  <si>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</si>
  <si>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</si>
  <si>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</si>
  <si>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</si>
  <si>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</si>
  <si>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</si>
  <si>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</si>
  <si>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</si>
  <si>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</si>
  <si>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</si>
  <si>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</si>
  <si>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</si>
  <si>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</si>
  <si>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</si>
  <si>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</si>
  <si>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</si>
  <si>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</si>
  <si>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</si>
  <si>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</si>
  <si>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</si>
  <si>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</si>
  <si>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</si>
  <si>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</si>
  <si>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</si>
  <si>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</si>
  <si>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</si>
  <si>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</si>
  <si>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</si>
  <si>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</si>
  <si>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</si>
  <si>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</si>
  <si>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</si>
  <si>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</si>
  <si>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</si>
  <si>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</si>
  <si>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</si>
  <si>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</si>
  <si>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</si>
  <si>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</si>
  <si>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</si>
  <si>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</si>
  <si>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</si>
  <si>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</si>
  <si>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</si>
  <si>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</si>
  <si>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</si>
  <si>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</si>
  <si>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</si>
  <si>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</si>
  <si>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</si>
  <si>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</si>
  <si>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</si>
  <si>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</si>
  <si>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</si>
  <si>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</si>
  <si>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</si>
  <si>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</si>
  <si>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</si>
  <si>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</si>
  <si>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</si>
  <si>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</si>
  <si>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</si>
  <si>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</si>
  <si>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</si>
  <si>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</si>
  <si>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</si>
  <si>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</si>
  <si>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</si>
  <si>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</si>
  <si>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</si>
  <si>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</si>
  <si>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</si>
  <si>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</si>
  <si>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</si>
  <si>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</si>
  <si>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</si>
  <si>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</si>
  <si>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</si>
  <si>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</si>
  <si>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</si>
  <si>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</si>
  <si>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</si>
  <si>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</si>
  <si>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</si>
  <si>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</si>
  <si>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</si>
  <si>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</si>
  <si>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</si>
  <si>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</si>
  <si>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</si>
  <si>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</si>
  <si>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</si>
  <si>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</si>
  <si>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</si>
  <si>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</si>
  <si>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</si>
  <si>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</si>
  <si>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</si>
  <si>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</si>
  <si>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</si>
  <si>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</si>
  <si>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</si>
  <si>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</si>
  <si>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</si>
  <si>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</si>
  <si>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</si>
  <si>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</si>
  <si>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</si>
  <si>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</si>
  <si>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</si>
  <si>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</si>
  <si>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</si>
  <si>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</si>
  <si>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</si>
  <si>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</si>
  <si>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</si>
  <si>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</si>
  <si>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</si>
  <si>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</si>
  <si>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</si>
  <si>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</si>
  <si>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</si>
  <si>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</si>
  <si>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</si>
  <si>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</si>
  <si>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</si>
  <si>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</si>
  <si>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</si>
  <si>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</si>
  <si>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</si>
  <si>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</si>
  <si>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</si>
  <si>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</si>
  <si>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</si>
  <si>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</si>
  <si>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</si>
  <si>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</si>
  <si>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</si>
  <si>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</si>
  <si>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</si>
  <si>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</si>
  <si>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</si>
  <si>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</si>
  <si>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</si>
  <si>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</si>
  <si>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</si>
  <si>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</si>
  <si>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</si>
  <si>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</si>
  <si>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</si>
  <si>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</si>
  <si>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</si>
  <si>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</si>
  <si>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</si>
  <si>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</si>
  <si>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</si>
  <si>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</si>
  <si>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</si>
  <si>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</si>
  <si>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</si>
  <si>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</si>
  <si>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</si>
  <si>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</si>
  <si>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</si>
  <si>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</si>
  <si>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</si>
  <si>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</si>
  <si>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</si>
  <si>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</si>
  <si>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</si>
  <si>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</si>
  <si>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</si>
  <si>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</si>
  <si>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</si>
  <si>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</si>
  <si>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</si>
  <si>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</si>
  <si>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</si>
  <si>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</si>
  <si>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</si>
  <si>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</si>
  <si>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</si>
  <si>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</si>
  <si>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</si>
  <si>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</si>
  <si>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</si>
  <si>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</si>
  <si>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</si>
  <si>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</si>
  <si>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</si>
  <si>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</si>
  <si>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</si>
  <si>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</si>
  <si>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</si>
  <si>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</si>
  <si>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</si>
  <si>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</si>
  <si>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</si>
  <si>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</si>
  <si>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</si>
  <si>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</si>
  <si>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</si>
  <si>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</si>
  <si>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</si>
  <si>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</si>
  <si>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</si>
  <si>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</si>
  <si>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</si>
  <si>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</si>
  <si>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</si>
  <si>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</si>
  <si>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</si>
  <si>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</si>
  <si>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</si>
  <si>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</si>
  <si>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</si>
  <si>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</si>
  <si>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</si>
  <si>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</si>
  <si>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</si>
  <si>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</si>
  <si>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</si>
  <si>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</si>
  <si>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</si>
  <si>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</si>
  <si>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</si>
  <si>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</si>
  <si>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</si>
  <si>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</si>
  <si>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</si>
  <si>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</si>
  <si>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</si>
  <si>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</si>
  <si>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</si>
  <si>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</si>
  <si>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</si>
  <si>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</si>
  <si>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</si>
  <si>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</si>
  <si>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</si>
  <si>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</si>
  <si>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</si>
  <si>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</si>
  <si>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</si>
  <si>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</si>
  <si>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</si>
  <si>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</si>
  <si>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</si>
  <si>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</si>
  <si>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</si>
  <si>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</si>
  <si>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</si>
  <si>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</si>
  <si>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</si>
  <si>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</si>
  <si>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</si>
  <si>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</si>
  <si>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</si>
  <si>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</si>
  <si>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</si>
  <si>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</si>
  <si>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</si>
  <si>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</si>
  <si>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</si>
  <si>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</si>
  <si>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</si>
  <si>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</si>
  <si>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</si>
  <si>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</si>
  <si>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</si>
  <si>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</si>
  <si>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</si>
  <si>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</si>
  <si>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</si>
  <si>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</si>
  <si>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</si>
  <si>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</si>
  <si>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</si>
  <si>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</si>
  <si>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</si>
  <si>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</si>
  <si>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</si>
  <si>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</si>
  <si>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</si>
  <si>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</si>
  <si>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</si>
  <si>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</si>
  <si>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</si>
  <si>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</si>
  <si>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</si>
  <si>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</si>
  <si>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</si>
  <si>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</si>
  <si>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</si>
  <si>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</si>
  <si>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</si>
  <si>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</si>
  <si>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</si>
  <si>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</si>
  <si>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</si>
  <si>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</si>
  <si>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</si>
  <si>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</si>
  <si>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</si>
  <si>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</si>
  <si>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</si>
  <si>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</si>
  <si>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</si>
  <si>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</si>
  <si>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</si>
  <si>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</si>
  <si>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</si>
  <si>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</si>
  <si>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</si>
  <si>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</si>
  <si>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</si>
  <si>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</si>
  <si>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</si>
  <si>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</si>
  <si>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</si>
  <si>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</si>
  <si>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</si>
  <si>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</si>
  <si>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</si>
  <si>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</si>
  <si>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</si>
  <si>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</si>
  <si>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</si>
  <si>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</si>
  <si>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</si>
  <si>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</si>
  <si>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</si>
  <si>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</si>
  <si>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</si>
  <si>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</si>
  <si>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</si>
  <si>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</si>
  <si>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</si>
  <si>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</si>
  <si>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</si>
  <si>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</si>
  <si>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</si>
  <si>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</si>
  <si>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</si>
  <si>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</si>
  <si>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</si>
  <si>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</si>
  <si>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</si>
  <si>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</si>
  <si>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</si>
  <si>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</si>
  <si>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</si>
  <si>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</si>
  <si>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</si>
  <si>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</si>
  <si>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</si>
  <si>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</si>
  <si>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</si>
  <si>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</si>
  <si>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</si>
  <si>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</si>
  <si>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</si>
  <si>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</si>
  <si>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</si>
  <si>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</si>
  <si>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</si>
  <si>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</si>
  <si>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</si>
  <si>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</si>
  <si>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</si>
  <si>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</si>
  <si>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</si>
  <si>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</si>
  <si>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</si>
  <si>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</si>
  <si>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</si>
  <si>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</si>
  <si>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</si>
  <si>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</si>
  <si>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</si>
  <si>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</si>
  <si>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</si>
  <si>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</si>
  <si>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</si>
  <si>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</si>
  <si>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</si>
  <si>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</si>
  <si>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</si>
  <si>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</si>
  <si>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</si>
  <si>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</si>
  <si>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</si>
  <si>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</si>
  <si>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</si>
  <si>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</si>
  <si>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</si>
  <si>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</si>
  <si>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</si>
  <si>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</si>
  <si>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</si>
  <si>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</si>
  <si>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</si>
  <si>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</si>
  <si>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</si>
  <si>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</si>
  <si>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</si>
  <si>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</si>
  <si>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</si>
  <si>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</si>
  <si>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</si>
  <si>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</si>
  <si>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</si>
  <si>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</si>
  <si>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</si>
  <si>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</si>
  <si>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</si>
  <si>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</si>
  <si>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</si>
  <si>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</si>
  <si>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</si>
  <si>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</si>
  <si>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</si>
  <si>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</si>
  <si>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</si>
  <si>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</si>
  <si>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</si>
  <si>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</si>
  <si>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</si>
  <si>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</si>
  <si>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</si>
  <si>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</si>
  <si>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</si>
  <si>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</si>
  <si>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</si>
  <si>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</si>
  <si>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</si>
  <si>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</si>
  <si>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</si>
  <si>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</si>
  <si>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</si>
  <si>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</si>
  <si>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</si>
  <si>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</si>
  <si>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</si>
  <si>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</si>
  <si>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</si>
  <si>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</si>
  <si>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</si>
  <si>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</si>
  <si>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</si>
  <si>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</si>
  <si>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</si>
  <si>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</si>
  <si>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</si>
  <si>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</si>
  <si>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</si>
  <si>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</si>
  <si>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</si>
  <si>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</si>
  <si>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</si>
  <si>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</si>
  <si>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</si>
  <si>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</si>
  <si>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</si>
  <si>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</si>
  <si>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</si>
  <si>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</si>
  <si>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</si>
  <si>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</si>
  <si>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</si>
  <si>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</si>
  <si>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</si>
  <si>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</si>
  <si>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</si>
  <si>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</si>
  <si>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</si>
  <si>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</si>
  <si>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</si>
  <si>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</si>
  <si>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</si>
  <si>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</si>
  <si>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</si>
  <si>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</si>
  <si>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</si>
  <si>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</si>
  <si>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</si>
  <si>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</si>
  <si>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</si>
  <si>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</si>
  <si>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</si>
  <si>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</si>
  <si>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</si>
  <si>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</si>
  <si>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</si>
  <si>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</si>
  <si>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</si>
  <si>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</si>
  <si>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</si>
  <si>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</si>
  <si>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</si>
  <si>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</si>
  <si>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</si>
  <si>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</si>
  <si>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</si>
  <si>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</si>
  <si>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</si>
  <si>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</si>
  <si>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</si>
  <si>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</si>
  <si>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</si>
  <si>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</si>
  <si>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</si>
  <si>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</si>
  <si>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</si>
  <si>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</si>
  <si>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</si>
  <si>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</si>
  <si>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</si>
  <si>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</si>
  <si>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</si>
  <si>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</si>
  <si>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</si>
  <si>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</si>
  <si>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</si>
  <si>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</si>
  <si>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</si>
  <si>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</si>
  <si>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</si>
  <si>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</si>
  <si>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</si>
  <si>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</si>
  <si>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</si>
  <si>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</si>
  <si>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</si>
  <si>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</si>
  <si>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</si>
  <si>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</si>
  <si>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</si>
  <si>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</si>
  <si>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</si>
  <si>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</si>
  <si>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</si>
  <si>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</si>
  <si>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</si>
  <si>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</si>
  <si>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</si>
  <si>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</si>
  <si>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</si>
  <si>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</si>
  <si>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</si>
  <si>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</si>
  <si>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</si>
  <si>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</si>
  <si>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</si>
  <si>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</si>
  <si>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</si>
  <si>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</si>
  <si>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</si>
  <si>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</si>
  <si>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</si>
  <si>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</si>
  <si>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</si>
  <si>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</si>
  <si>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</si>
  <si>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</si>
  <si>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</si>
  <si>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</si>
  <si>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</si>
  <si>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</si>
  <si>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</si>
  <si>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</si>
  <si>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</si>
  <si>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</si>
  <si>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</si>
  <si>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</si>
  <si>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</si>
  <si>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</si>
  <si>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</si>
  <si>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</si>
  <si>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</si>
  <si>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</si>
  <si>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</si>
  <si>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</si>
  <si>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</si>
  <si>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</si>
  <si>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</si>
  <si>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</si>
  <si>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</si>
  <si>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</si>
  <si>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</si>
  <si>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</si>
  <si>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</si>
  <si>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</si>
  <si>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</si>
  <si>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</si>
  <si>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</si>
  <si>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</si>
  <si>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</si>
  <si>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</si>
  <si>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</si>
  <si>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</si>
  <si>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</si>
  <si>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</si>
  <si>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</si>
  <si>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</si>
  <si>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</si>
  <si>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</si>
  <si>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</si>
  <si>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</si>
  <si>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</si>
  <si>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</si>
  <si>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</si>
  <si>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</si>
  <si>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</si>
  <si>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</si>
  <si>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</si>
  <si>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</si>
  <si>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</si>
  <si>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</si>
  <si>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</si>
  <si>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</si>
  <si>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</si>
  <si>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</si>
  <si>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</si>
  <si>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</si>
  <si>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</si>
  <si>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</si>
  <si>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</si>
  <si>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</si>
  <si>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</si>
  <si>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</si>
  <si>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</si>
  <si>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</si>
  <si>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</si>
  <si>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</si>
  <si>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</si>
  <si>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</si>
  <si>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</si>
  <si>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</si>
  <si>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</si>
  <si>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</si>
  <si>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</si>
  <si>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</si>
  <si>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</si>
  <si>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</si>
  <si>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</si>
  <si>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</si>
  <si>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</si>
  <si>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</si>
  <si>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</si>
  <si>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</si>
  <si>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</si>
  <si>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</si>
  <si>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</si>
  <si>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</si>
  <si>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</si>
  <si>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</si>
  <si>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</si>
  <si>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</si>
  <si>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</si>
  <si>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</si>
  <si>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</si>
  <si>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</si>
  <si>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</si>
  <si>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</si>
  <si>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</si>
  <si>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</si>
  <si>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</si>
  <si>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</si>
  <si>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</si>
  <si>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</si>
  <si>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</si>
  <si>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</si>
  <si>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</si>
  <si>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</si>
  <si>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</si>
  <si>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</si>
  <si>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</si>
  <si>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</si>
  <si>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</si>
  <si>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</si>
  <si>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</si>
  <si>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</si>
  <si>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</si>
  <si>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</si>
  <si>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</si>
  <si>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</si>
  <si>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</si>
  <si>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</si>
  <si>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</si>
  <si>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</si>
  <si>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</si>
  <si>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</si>
  <si>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</si>
  <si>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</si>
  <si>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</si>
  <si>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</si>
  <si>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</si>
  <si>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</si>
  <si>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</si>
  <si>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</si>
  <si>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</si>
  <si>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</si>
  <si>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</si>
  <si>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</si>
  <si>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</si>
  <si>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</si>
  <si>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</si>
  <si>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</si>
  <si>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</si>
  <si>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</si>
  <si>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</si>
  <si>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</si>
  <si>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</si>
  <si>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</si>
  <si>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</si>
  <si>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</si>
  <si>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</si>
  <si>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</si>
  <si>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</si>
  <si>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</si>
  <si>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</si>
  <si>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</si>
  <si>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</si>
  <si>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</si>
  <si>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</si>
  <si>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</si>
  <si>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</si>
  <si>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</si>
  <si>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</si>
  <si>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</si>
  <si>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</si>
  <si>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</si>
  <si>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</si>
  <si>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</si>
  <si>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</si>
  <si>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</si>
  <si>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</si>
  <si>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</si>
  <si>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</si>
  <si>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</si>
  <si>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</si>
  <si>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</si>
  <si>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</si>
  <si>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</si>
  <si>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</si>
  <si>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</si>
  <si>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</si>
  <si>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</si>
  <si>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</si>
  <si>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</si>
  <si>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</si>
  <si>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</si>
  <si>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</si>
  <si>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</si>
  <si>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</si>
  <si>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</si>
  <si>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</si>
  <si>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</si>
  <si>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</si>
  <si>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</si>
  <si>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</si>
  <si>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</si>
  <si>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</si>
  <si>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</si>
  <si>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</si>
  <si>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</si>
  <si>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</si>
  <si>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</si>
  <si>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</si>
  <si>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</si>
  <si>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</si>
  <si>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</si>
  <si>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</si>
  <si>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</si>
  <si>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</si>
  <si>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</si>
  <si>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</si>
  <si>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</si>
  <si>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</si>
  <si>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</si>
  <si>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</si>
  <si>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</si>
  <si>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</si>
  <si>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</si>
  <si>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</si>
  <si>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</si>
  <si>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</si>
  <si>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</si>
  <si>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</si>
  <si>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</si>
  <si>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</si>
  <si>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</si>
  <si>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</si>
  <si>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</si>
  <si>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</si>
  <si>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</si>
  <si>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</si>
  <si>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</si>
  <si>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</si>
  <si>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</si>
  <si>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</si>
  <si>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</si>
  <si>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</si>
  <si>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</si>
  <si>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</si>
  <si>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</si>
  <si>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</si>
  <si>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</si>
  <si>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</si>
  <si>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</si>
  <si>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</si>
  <si>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</si>
  <si>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</si>
  <si>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</si>
  <si>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</si>
  <si>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</si>
  <si>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</si>
  <si>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</si>
  <si>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</si>
  <si>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</si>
  <si>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</si>
  <si>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</si>
  <si>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</si>
  <si>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</si>
  <si>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</si>
  <si>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</si>
  <si>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</si>
  <si>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</si>
  <si>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</si>
  <si>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</si>
  <si>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</si>
  <si>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</si>
  <si>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</si>
  <si>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</si>
  <si>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</si>
  <si>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</si>
  <si>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</si>
  <si>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</si>
  <si>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</si>
  <si>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</si>
  <si>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</si>
  <si>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</si>
  <si>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</si>
  <si>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</si>
  <si>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</si>
  <si>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</si>
  <si>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</si>
  <si>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</si>
  <si>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</si>
  <si>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</si>
  <si>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</si>
  <si>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</si>
  <si>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</si>
  <si>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</si>
  <si>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</si>
  <si>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</si>
  <si>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</si>
  <si>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</si>
  <si>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</si>
  <si>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</si>
  <si>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</si>
  <si>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</si>
  <si>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</si>
  <si>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</si>
  <si>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</si>
  <si>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</si>
  <si>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</si>
  <si>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</si>
  <si>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</si>
  <si>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</si>
  <si>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</si>
  <si>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</si>
  <si>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</si>
  <si>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</si>
  <si>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</si>
  <si>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</si>
  <si>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</si>
  <si>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</si>
  <si>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</si>
  <si>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</si>
  <si>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</si>
  <si>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</si>
  <si>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</si>
  <si>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</si>
  <si>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</si>
  <si>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</si>
  <si>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</si>
  <si>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</si>
  <si>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</si>
  <si>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</si>
  <si>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</si>
  <si>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</si>
  <si>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</si>
  <si>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</si>
  <si>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</si>
  <si>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</si>
  <si>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</si>
  <si>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</si>
  <si>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</si>
  <si>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</si>
  <si>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</si>
  <si>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</si>
  <si>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</si>
  <si>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</si>
  <si>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</si>
  <si>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</si>
  <si>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</si>
  <si>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</si>
  <si>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</si>
  <si>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</si>
  <si>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</si>
  <si>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</si>
  <si>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</si>
  <si>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</si>
  <si>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</si>
  <si>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</si>
  <si>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</si>
  <si>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</si>
  <si>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</si>
  <si>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</si>
  <si>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</si>
  <si>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</si>
  <si>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</si>
  <si>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</si>
  <si>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</si>
  <si>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</si>
  <si>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</si>
  <si>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</si>
  <si>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</si>
  <si>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</si>
  <si>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</si>
  <si>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</si>
  <si>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</si>
  <si>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</si>
  <si>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</si>
  <si>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</si>
  <si>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</si>
  <si>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</si>
  <si>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</si>
  <si>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</si>
  <si>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</si>
  <si>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</si>
  <si>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</si>
  <si>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</si>
  <si>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</si>
  <si>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</si>
  <si>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</si>
  <si>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</si>
  <si>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</si>
  <si>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</si>
  <si>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</si>
  <si>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</si>
  <si>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</si>
  <si>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</si>
  <si>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</si>
  <si>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</si>
  <si>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</si>
  <si>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</si>
  <si>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</si>
  <si>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</si>
  <si>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</si>
  <si>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</si>
  <si>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</si>
  <si>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</si>
  <si>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</si>
  <si>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</si>
  <si>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</si>
  <si>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</si>
  <si>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</si>
  <si>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</si>
  <si>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</si>
  <si>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</si>
  <si>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</si>
  <si>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</si>
  <si>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</si>
  <si>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</si>
  <si>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</si>
  <si>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</si>
  <si>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</si>
  <si>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</si>
  <si>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</si>
  <si>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</si>
  <si>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</si>
  <si>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</si>
  <si>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</si>
  <si>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</si>
  <si>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</si>
  <si>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</si>
  <si>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</si>
  <si>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</si>
  <si>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</si>
  <si>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</si>
  <si>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</si>
  <si>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</si>
  <si>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</si>
  <si>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</si>
  <si>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</si>
  <si>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</si>
  <si>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</si>
  <si>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</si>
  <si>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</si>
  <si>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</si>
  <si>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</si>
  <si>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</si>
  <si>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</si>
  <si>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</si>
  <si>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</si>
  <si>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</si>
  <si>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</si>
  <si>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</si>
  <si>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</si>
  <si>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</si>
  <si>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</si>
  <si>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</si>
  <si>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</si>
  <si>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</si>
  <si>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</si>
  <si>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</si>
  <si>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</si>
  <si>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</si>
  <si>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</si>
  <si>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</si>
  <si>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</si>
  <si>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</si>
  <si>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</si>
  <si>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</si>
  <si>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</si>
  <si>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</si>
  <si>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</si>
  <si>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</si>
  <si>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</si>
  <si>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</si>
  <si>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</si>
  <si>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</si>
  <si>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</si>
  <si>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</si>
  <si>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</si>
  <si>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</si>
  <si>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</si>
  <si>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</si>
  <si>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</si>
  <si>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</si>
  <si>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</si>
  <si>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</si>
  <si>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</si>
  <si>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</si>
  <si>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</si>
  <si>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</si>
  <si>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</si>
  <si>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</si>
  <si>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</si>
  <si>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</si>
  <si>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</si>
  <si>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</si>
  <si>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</si>
  <si>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</si>
  <si>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</si>
  <si>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</si>
  <si>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</si>
  <si>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</si>
  <si>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</si>
  <si>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</si>
  <si>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</si>
  <si>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</si>
  <si>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</si>
  <si>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</si>
  <si>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</si>
  <si>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</si>
  <si>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</si>
  <si>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</si>
  <si>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</si>
  <si>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</si>
  <si>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</si>
  <si>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</si>
  <si>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</si>
  <si>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</si>
  <si>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</si>
  <si>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</si>
  <si>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</si>
  <si>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</si>
  <si>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</si>
  <si>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</si>
  <si>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</si>
  <si>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</si>
  <si>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</si>
  <si>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</si>
  <si>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</si>
  <si>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</si>
  <si>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</si>
  <si>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</si>
  <si>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</si>
  <si>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</si>
  <si>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</si>
  <si>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</si>
  <si>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</si>
  <si>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</si>
  <si>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</si>
  <si>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</si>
  <si>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</si>
  <si>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</si>
  <si>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</si>
  <si>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</si>
  <si>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</si>
  <si>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</si>
  <si>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</si>
  <si>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</si>
  <si>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</si>
  <si>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</si>
  <si>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</si>
  <si>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</si>
  <si>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</si>
  <si>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</si>
  <si>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</si>
  <si>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</si>
  <si>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</si>
  <si>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</si>
  <si>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</si>
  <si>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</si>
  <si>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</si>
  <si>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</si>
  <si>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</si>
  <si>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</si>
  <si>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</si>
  <si>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</si>
  <si>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</si>
  <si>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</si>
  <si>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</si>
  <si>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</si>
  <si>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</si>
  <si>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</si>
  <si>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</si>
  <si>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</si>
  <si>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</si>
  <si>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</si>
  <si>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</si>
  <si>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</si>
  <si>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</si>
  <si>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</si>
  <si>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</si>
  <si>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</si>
  <si>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</si>
  <si>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</si>
  <si>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</si>
  <si>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</si>
  <si>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</si>
  <si>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</si>
  <si>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</si>
  <si>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</si>
  <si>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</si>
  <si>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</si>
  <si>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</si>
  <si>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</si>
  <si>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</si>
  <si>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</si>
  <si>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</si>
  <si>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</si>
  <si>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</si>
  <si>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</si>
  <si>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</si>
  <si>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</si>
  <si>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</si>
  <si>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</si>
  <si>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</si>
  <si>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</si>
  <si>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</si>
  <si>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</si>
  <si>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</si>
  <si>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</si>
  <si>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</si>
  <si>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</si>
  <si>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</si>
  <si>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</si>
  <si>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</si>
  <si>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</si>
  <si>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</si>
  <si>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</si>
  <si>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</si>
  <si>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</si>
  <si>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</si>
  <si>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</si>
  <si>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</si>
  <si>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</si>
  <si>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</si>
  <si>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</si>
  <si>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</si>
  <si>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</si>
  <si>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</si>
  <si>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</si>
  <si>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</si>
  <si>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</si>
  <si>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</si>
  <si>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</si>
  <si>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</si>
  <si>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</si>
  <si>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</si>
  <si>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</si>
  <si>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</si>
  <si>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</si>
  <si>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</si>
  <si>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</si>
  <si>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</si>
  <si>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</si>
  <si>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</si>
  <si>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</si>
  <si>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</si>
  <si>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</si>
  <si>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</si>
  <si>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</si>
  <si>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</si>
  <si>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</si>
  <si>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</si>
  <si>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</si>
  <si>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</si>
  <si>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</si>
  <si>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</si>
  <si>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</si>
  <si>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</si>
  <si>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</si>
  <si>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</si>
  <si>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</si>
  <si>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</si>
  <si>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</si>
  <si>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</si>
  <si>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</si>
  <si>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</si>
  <si>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</si>
  <si>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</si>
  <si>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</si>
  <si>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</si>
  <si>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</si>
  <si>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</si>
  <si>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</si>
  <si>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</si>
  <si>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</si>
  <si>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</si>
  <si>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</si>
  <si>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</si>
  <si>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</si>
  <si>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</si>
  <si>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</si>
  <si>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</si>
  <si>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</si>
  <si>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</si>
  <si>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</si>
  <si>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</si>
  <si>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</si>
  <si>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</si>
  <si>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</si>
  <si>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</si>
  <si>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</si>
  <si>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</si>
  <si>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</si>
  <si>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</si>
  <si>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</si>
  <si>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</si>
  <si>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</si>
  <si>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</si>
  <si>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</si>
  <si>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</si>
  <si>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</si>
  <si>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</si>
  <si>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</si>
  <si>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</si>
  <si>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</si>
  <si>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</si>
  <si>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</si>
  <si>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</si>
  <si>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</si>
  <si>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</si>
  <si>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</si>
  <si>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</si>
  <si>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</si>
  <si>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</si>
  <si>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</si>
  <si>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</si>
  <si>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</si>
  <si>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</si>
  <si>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</si>
  <si>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</si>
  <si>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</si>
  <si>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</si>
  <si>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</si>
  <si>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</si>
  <si>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</si>
  <si>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</si>
  <si>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</si>
  <si>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</si>
  <si>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</si>
  <si>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</si>
  <si>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</si>
  <si>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</si>
  <si>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</si>
  <si>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</si>
  <si>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</si>
  <si>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</si>
  <si>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</si>
  <si>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</si>
  <si>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</si>
  <si>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</si>
  <si>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</si>
  <si>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</si>
  <si>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</si>
  <si>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</si>
  <si>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</si>
  <si>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</si>
  <si>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</si>
  <si>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</si>
  <si>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</si>
  <si>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</si>
  <si>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</si>
  <si>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</si>
  <si>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</si>
  <si>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</si>
  <si>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</si>
  <si>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</si>
  <si>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</si>
  <si>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</si>
  <si>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</si>
  <si>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</si>
  <si>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</si>
  <si>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</si>
  <si>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</si>
  <si>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</si>
  <si>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</si>
  <si>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</si>
  <si>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</si>
  <si>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</si>
  <si>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</si>
  <si>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</si>
  <si>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</si>
  <si>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</si>
  <si>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</si>
  <si>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</si>
  <si>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</si>
  <si>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</si>
  <si>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</si>
  <si>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</si>
  <si>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</si>
  <si>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</si>
  <si>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</si>
  <si>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</si>
  <si>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</si>
  <si>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</si>
  <si>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</si>
  <si>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</si>
  <si>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</si>
  <si>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</si>
  <si>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</si>
  <si>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</si>
  <si>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</si>
  <si>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</si>
  <si>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</si>
  <si>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</si>
  <si>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</si>
  <si>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</si>
  <si>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</si>
  <si>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</si>
  <si>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</si>
  <si>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</si>
  <si>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</si>
  <si>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</si>
  <si>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</si>
  <si>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</si>
  <si>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</si>
  <si>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</si>
  <si>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</si>
  <si>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</si>
  <si>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</si>
  <si>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</si>
  <si>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</si>
  <si>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</si>
  <si>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</si>
  <si>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</si>
  <si>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</si>
  <si>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</si>
  <si>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</si>
  <si>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</si>
  <si>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</si>
  <si>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</si>
  <si>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</si>
  <si>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</si>
  <si>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</si>
  <si>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</si>
  <si>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</si>
  <si>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</si>
  <si>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</si>
  <si>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</si>
  <si>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</si>
  <si>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</si>
  <si>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</si>
  <si>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</si>
  <si>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</si>
  <si>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</si>
  <si>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</si>
  <si>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</si>
  <si>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</si>
  <si>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</si>
  <si>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</si>
  <si>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</si>
  <si>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</si>
  <si>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</si>
  <si>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</si>
  <si>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</si>
  <si>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</si>
  <si>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</si>
  <si>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</si>
  <si>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</si>
  <si>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</si>
  <si>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</si>
  <si>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</si>
  <si>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</si>
  <si>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</si>
  <si>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</si>
  <si>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</si>
  <si>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</si>
  <si>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</si>
  <si>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</si>
  <si>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</si>
  <si>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</si>
  <si>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</si>
  <si>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</si>
  <si>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</si>
  <si>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</si>
  <si>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</si>
  <si>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</si>
  <si>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</si>
  <si>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</si>
  <si>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</si>
  <si>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</si>
  <si>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</si>
  <si>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</si>
  <si>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</si>
  <si>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</si>
  <si>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</si>
  <si>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</si>
  <si>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</si>
  <si>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</si>
  <si>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</si>
  <si>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</si>
  <si>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</si>
  <si>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</si>
  <si>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</si>
  <si>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</si>
  <si>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</si>
  <si>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</si>
  <si>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</si>
  <si>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</si>
  <si>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</si>
  <si>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</si>
  <si>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</si>
  <si>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</si>
  <si>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</si>
  <si>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</si>
  <si>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</si>
  <si>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</si>
  <si>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</si>
  <si>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</si>
  <si>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</si>
  <si>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</si>
  <si>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</si>
  <si>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</si>
  <si>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</si>
  <si>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</si>
  <si>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</si>
  <si>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</si>
  <si>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</si>
  <si>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</si>
  <si>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</si>
  <si>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</si>
  <si>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</si>
  <si>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</si>
  <si>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</si>
  <si>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</si>
  <si>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</si>
  <si>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</si>
  <si>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</si>
  <si>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</si>
  <si>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</si>
  <si>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</si>
  <si>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</si>
  <si>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</si>
  <si>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</si>
  <si>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</si>
  <si>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</si>
  <si>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</si>
  <si>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</si>
  <si>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</si>
  <si>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</si>
  <si>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</si>
  <si>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</si>
  <si>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</si>
  <si>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</si>
  <si>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</si>
  <si>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</si>
  <si>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</si>
  <si>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</si>
  <si>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</si>
  <si>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</si>
  <si>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</si>
  <si>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</si>
  <si>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</si>
  <si>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</si>
  <si>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</si>
  <si>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</si>
  <si>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</si>
  <si>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</si>
  <si>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</si>
  <si>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</si>
  <si>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</si>
  <si>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</si>
  <si>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</si>
  <si>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</si>
  <si>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</si>
  <si>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</si>
  <si>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</si>
  <si>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</si>
  <si>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</si>
  <si>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</si>
  <si>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</si>
  <si>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</si>
  <si>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</si>
  <si>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</si>
  <si>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</si>
  <si>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</si>
  <si>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</si>
  <si>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</si>
  <si>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</si>
  <si>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</si>
  <si>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</si>
  <si>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</si>
  <si>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</si>
  <si>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</si>
  <si>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</si>
  <si>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</si>
  <si>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</si>
  <si>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</si>
  <si>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</si>
  <si>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</si>
  <si>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</si>
  <si>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</si>
  <si>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</si>
  <si>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</si>
  <si>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</si>
  <si>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</si>
  <si>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</si>
  <si>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</si>
  <si>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</si>
  <si>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</si>
  <si>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</si>
  <si>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</si>
  <si>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</si>
  <si>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</si>
  <si>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</si>
  <si>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</si>
  <si>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</si>
  <si>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</si>
  <si>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</si>
  <si>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</si>
  <si>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</si>
  <si>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</si>
  <si>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</si>
  <si>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</si>
  <si>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</si>
  <si>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</si>
  <si>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</si>
  <si>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</si>
  <si>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</si>
  <si>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</si>
  <si>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</si>
  <si>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</si>
  <si>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</si>
  <si>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</si>
  <si>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</si>
  <si>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</si>
  <si>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</si>
  <si>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</si>
  <si>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</si>
  <si>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</si>
  <si>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</si>
  <si>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</si>
  <si>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</si>
  <si>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</si>
  <si>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</si>
  <si>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</si>
  <si>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</si>
  <si>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</si>
  <si>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</si>
  <si>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</si>
  <si>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</si>
  <si>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</si>
  <si>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</si>
  <si>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</si>
  <si>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</si>
  <si>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</si>
  <si>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</si>
  <si>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</si>
  <si>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</si>
  <si>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</si>
  <si>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</si>
  <si>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</si>
  <si>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</si>
  <si>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</si>
  <si>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</si>
  <si>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</si>
  <si>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</si>
  <si>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</si>
  <si>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</si>
  <si>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</si>
  <si>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</si>
  <si>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</si>
  <si>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</si>
  <si>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</si>
  <si>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</si>
  <si>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</si>
  <si>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</si>
  <si>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</si>
  <si>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</si>
  <si>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</si>
  <si>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</si>
  <si>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</si>
  <si>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</si>
  <si>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</si>
  <si>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</si>
  <si>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</si>
  <si>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</si>
  <si>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</si>
  <si>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</si>
  <si>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</si>
  <si>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</si>
  <si>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</si>
  <si>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</si>
  <si>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</si>
  <si>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</si>
  <si>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</si>
  <si>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</si>
  <si>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</si>
  <si>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</si>
  <si>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</si>
  <si>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</si>
  <si>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</si>
  <si>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</si>
  <si>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</si>
  <si>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</si>
  <si>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</si>
  <si>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</si>
  <si>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</si>
  <si>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</si>
  <si>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</si>
  <si>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</si>
  <si>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</si>
  <si>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</si>
  <si>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</si>
  <si>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</si>
  <si>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</si>
  <si>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</si>
  <si>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</si>
  <si>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</si>
  <si>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</si>
  <si>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</si>
  <si>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</si>
  <si>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</si>
  <si>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</si>
  <si>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</si>
  <si>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</si>
  <si>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</si>
  <si>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</si>
  <si>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</si>
  <si>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</si>
  <si>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</si>
  <si>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</si>
  <si>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</si>
  <si>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</si>
  <si>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</si>
  <si>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</si>
  <si>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</si>
  <si>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</si>
  <si>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</si>
  <si>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</si>
  <si>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</si>
  <si>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</si>
  <si>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</si>
  <si>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</si>
  <si>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</si>
  <si>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</si>
  <si>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</si>
  <si>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</si>
  <si>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</si>
  <si>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</si>
  <si>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</si>
  <si>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</si>
  <si>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</si>
  <si>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</si>
  <si>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</si>
  <si>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</si>
  <si>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</si>
  <si>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</si>
  <si>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</si>
  <si>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</si>
  <si>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</si>
  <si>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</si>
  <si>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</si>
  <si>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</si>
  <si>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</si>
  <si>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</si>
  <si>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</si>
  <si>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</si>
  <si>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</si>
  <si>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</si>
  <si>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</si>
  <si>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</si>
  <si>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</si>
  <si>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</si>
  <si>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</si>
  <si>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</si>
  <si>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</si>
  <si>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</si>
  <si>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</si>
  <si>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</si>
  <si>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</si>
  <si>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</si>
  <si>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</si>
  <si>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</si>
  <si>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</si>
  <si>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</si>
  <si>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</si>
  <si>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</si>
  <si>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</si>
  <si>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</si>
  <si>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</si>
  <si>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</si>
  <si>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</si>
  <si>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</si>
  <si>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</si>
  <si>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</si>
  <si>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</si>
  <si>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</si>
  <si>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</si>
  <si>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</si>
  <si>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</si>
  <si>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</si>
  <si>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</si>
  <si>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</si>
  <si>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</si>
  <si>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</si>
  <si>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</si>
  <si>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</si>
  <si>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</si>
  <si>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</si>
  <si>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</si>
  <si>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</si>
  <si>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</si>
  <si>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</si>
  <si>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</si>
  <si>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</si>
  <si>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</si>
  <si>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</si>
  <si>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</si>
  <si>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</si>
  <si>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</si>
  <si>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</si>
  <si>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</si>
  <si>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</si>
  <si>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</si>
  <si>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</si>
  <si>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</si>
  <si>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</si>
  <si>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</si>
  <si>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</si>
  <si>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</si>
  <si>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</si>
  <si>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</si>
  <si>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</si>
  <si>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</si>
  <si>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</si>
  <si>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</si>
  <si>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</si>
  <si>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</si>
  <si>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</si>
  <si>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</si>
  <si>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</si>
  <si>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</si>
  <si>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</si>
  <si>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</si>
  <si>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</si>
  <si>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</si>
  <si>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</si>
  <si>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</si>
  <si>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</si>
  <si>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</si>
  <si>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</si>
  <si>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</si>
  <si>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</si>
  <si>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</si>
  <si>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</si>
  <si>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</si>
  <si>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</si>
  <si>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</si>
  <si>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</si>
  <si>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</si>
  <si>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</si>
  <si>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</si>
  <si>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</si>
  <si>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</si>
  <si>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</si>
  <si>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</si>
  <si>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</si>
  <si>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</si>
  <si>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</si>
  <si>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</si>
  <si>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</si>
  <si>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</si>
  <si>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</si>
  <si>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</si>
  <si>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</si>
  <si>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</si>
  <si>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</si>
  <si>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</si>
  <si>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</si>
  <si>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</si>
  <si>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</si>
  <si>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</si>
  <si>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</si>
  <si>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</si>
  <si>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</si>
  <si>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</si>
  <si>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</si>
  <si>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</si>
  <si>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</si>
  <si>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</si>
  <si>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</si>
  <si>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</si>
  <si>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</si>
  <si>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</si>
  <si>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</si>
  <si>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</si>
  <si>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</si>
  <si>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</si>
  <si>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</si>
  <si>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</si>
  <si>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</si>
  <si>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</si>
  <si>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</si>
  <si>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</si>
  <si>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</si>
  <si>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</si>
  <si>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</si>
  <si>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</si>
  <si>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</si>
  <si>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</si>
  <si>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</si>
  <si>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</si>
  <si>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</si>
  <si>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</si>
  <si>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</si>
  <si>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</si>
  <si>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</si>
  <si>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</si>
  <si>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</si>
  <si>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</si>
  <si>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</si>
  <si>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</si>
  <si>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</si>
  <si>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</si>
  <si>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</si>
  <si>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</si>
  <si>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</si>
  <si>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</si>
  <si>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</si>
  <si>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</si>
  <si>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</si>
  <si>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</si>
  <si>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</si>
  <si>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</si>
  <si>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</si>
  <si>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</si>
  <si>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</si>
  <si>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</si>
  <si>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</si>
  <si>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</si>
  <si>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</si>
  <si>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</si>
  <si>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</si>
  <si>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</si>
  <si>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</si>
  <si>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</si>
  <si>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</si>
  <si>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</si>
  <si>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</si>
  <si>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</si>
  <si>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</si>
  <si>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</si>
  <si>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</si>
  <si>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</si>
  <si>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</si>
  <si>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</si>
  <si>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</si>
  <si>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</si>
  <si>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</si>
  <si>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</si>
  <si>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</si>
  <si>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</si>
  <si>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</si>
  <si>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</si>
  <si>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</si>
  <si>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</si>
  <si>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</si>
  <si>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</si>
  <si>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</si>
  <si>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</si>
  <si>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</si>
  <si>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</si>
  <si>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</si>
  <si>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</si>
  <si>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</si>
  <si>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</si>
  <si>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</si>
  <si>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</si>
  <si>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</si>
  <si>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</si>
  <si>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</si>
  <si>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</si>
  <si>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</si>
  <si>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</si>
  <si>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</si>
  <si>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</si>
  <si>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</si>
  <si>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</si>
  <si>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</si>
  <si>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</si>
  <si>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</si>
  <si>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</si>
  <si>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</si>
  <si>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</si>
  <si>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</si>
  <si>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</si>
  <si>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</si>
  <si>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</si>
  <si>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</si>
  <si>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</si>
  <si>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</si>
  <si>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</si>
  <si>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</si>
  <si>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</si>
  <si>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</si>
  <si>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</si>
  <si>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</si>
  <si>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</si>
  <si>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</si>
  <si>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</si>
  <si>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</si>
  <si>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</si>
  <si>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</si>
  <si>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</si>
  <si>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</si>
  <si>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</si>
  <si>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</si>
  <si>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</si>
  <si>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</si>
  <si>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</si>
  <si>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</si>
  <si>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</si>
  <si>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</si>
  <si>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</si>
  <si>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</si>
  <si>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</si>
  <si>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</si>
  <si>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</si>
  <si>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</si>
  <si>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</si>
  <si>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</si>
  <si>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</si>
  <si>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</si>
  <si>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</si>
  <si>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</si>
  <si>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</si>
  <si>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</si>
  <si>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</si>
  <si>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</si>
  <si>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</si>
  <si>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</si>
  <si>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</si>
  <si>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</si>
  <si>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</si>
  <si>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</si>
  <si>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</si>
  <si>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</si>
  <si>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</si>
  <si>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</si>
  <si>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</si>
  <si>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</si>
  <si>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</si>
  <si>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</si>
  <si>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</si>
  <si>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</si>
  <si>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</si>
  <si>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</si>
  <si>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</si>
  <si>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</si>
  <si>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</si>
  <si>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</si>
  <si>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</si>
  <si>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</si>
  <si>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</si>
  <si>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</si>
  <si>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</si>
  <si>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</si>
  <si>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</si>
  <si>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</si>
  <si>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</si>
  <si>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</si>
  <si>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</si>
  <si>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</si>
  <si>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</si>
  <si>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</si>
  <si>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</si>
  <si>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</si>
  <si>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</si>
  <si>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</si>
  <si>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</si>
  <si>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</si>
  <si>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</si>
  <si>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</si>
  <si>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</si>
  <si>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</si>
  <si>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</si>
  <si>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</si>
  <si>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</si>
  <si>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</si>
  <si>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</si>
  <si>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</si>
  <si>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</si>
  <si>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</si>
  <si>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</si>
  <si>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</si>
  <si>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</si>
  <si>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</si>
  <si>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</si>
  <si>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</si>
  <si>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</si>
  <si>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</si>
  <si>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</si>
  <si>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</si>
  <si>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</si>
  <si>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</si>
  <si>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</si>
  <si>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</si>
  <si>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</si>
  <si>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</si>
  <si>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</si>
  <si>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</si>
  <si>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</si>
  <si>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</si>
  <si>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</si>
  <si>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</si>
  <si>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</si>
  <si>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</si>
  <si>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</si>
  <si>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</si>
  <si>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</si>
  <si>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</si>
  <si>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</si>
  <si>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</si>
  <si>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</si>
  <si>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</si>
  <si>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</si>
  <si>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</si>
  <si>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</si>
  <si>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</si>
  <si>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</si>
  <si>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</si>
  <si>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</si>
  <si>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</si>
  <si>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</si>
  <si>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</si>
  <si>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</si>
  <si>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</si>
  <si>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</si>
  <si>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</si>
  <si>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</si>
  <si>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</si>
  <si>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</si>
  <si>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</si>
  <si>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</si>
  <si>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</si>
  <si>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</si>
  <si>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</si>
  <si>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</si>
  <si>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</si>
  <si>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</si>
  <si>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</si>
  <si>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</si>
  <si>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</si>
  <si>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</si>
  <si>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</si>
  <si>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</si>
  <si>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</si>
  <si>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</si>
  <si>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</si>
  <si>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</si>
  <si>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</si>
  <si>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</si>
  <si>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</si>
  <si>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</si>
  <si>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</si>
  <si>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</si>
  <si>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</si>
  <si>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</si>
  <si>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</si>
  <si>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</si>
  <si>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</si>
  <si>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</si>
  <si>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</si>
  <si>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</si>
  <si>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</si>
  <si>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</si>
  <si>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</si>
  <si>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</si>
  <si>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</si>
  <si>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</si>
  <si>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</si>
  <si>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</si>
  <si>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</si>
  <si>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</si>
  <si>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</si>
  <si>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</si>
  <si>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</si>
  <si>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</si>
  <si>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</si>
  <si>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</si>
  <si>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</si>
  <si>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</si>
  <si>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</si>
  <si>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</si>
  <si>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</si>
  <si>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</si>
  <si>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</si>
  <si>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</si>
  <si>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</si>
  <si>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</si>
  <si>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</si>
  <si>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</si>
  <si>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</si>
  <si>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</si>
  <si>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</si>
  <si>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</si>
  <si>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</si>
  <si>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</si>
  <si>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</si>
  <si>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</si>
  <si>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</si>
  <si>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</si>
  <si>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</si>
  <si>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</si>
  <si>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</si>
  <si>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</si>
  <si>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</si>
  <si>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</si>
  <si>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</si>
  <si>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</si>
  <si>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</si>
  <si>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</si>
  <si>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</si>
  <si>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</si>
  <si>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</si>
  <si>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</si>
  <si>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</si>
  <si>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</si>
  <si>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</si>
  <si>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</si>
  <si>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</si>
  <si>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</si>
  <si>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</si>
  <si>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</si>
  <si>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</si>
  <si>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</si>
  <si>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</si>
  <si>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</si>
  <si>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</si>
  <si>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</si>
  <si>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</si>
  <si>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</si>
  <si>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</si>
  <si>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</si>
  <si>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</si>
  <si>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</si>
  <si>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</si>
  <si>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</si>
  <si>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</si>
  <si>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</si>
  <si>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</si>
  <si>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</si>
  <si>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</si>
  <si>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</si>
  <si>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</si>
  <si>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</si>
  <si>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</si>
  <si>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</si>
  <si>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</si>
  <si>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</si>
  <si>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</si>
  <si>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</si>
  <si>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</si>
  <si>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</si>
  <si>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</si>
  <si>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</si>
  <si>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</si>
  <si>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</si>
  <si>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</si>
  <si>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</si>
  <si>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</si>
  <si>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</si>
  <si>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</si>
  <si>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</si>
  <si>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</si>
  <si>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</si>
  <si>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</si>
  <si>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</si>
  <si>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</si>
  <si>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</si>
  <si>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</si>
  <si>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</si>
  <si>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</si>
  <si>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</si>
  <si>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</si>
  <si>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</si>
  <si>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</si>
  <si>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</si>
  <si>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</si>
  <si>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</si>
  <si>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</si>
  <si>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</si>
  <si>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</si>
  <si>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</si>
  <si>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</si>
  <si>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</si>
  <si>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</si>
  <si>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</si>
  <si>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</si>
  <si>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</si>
  <si>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</si>
  <si>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</si>
  <si>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</si>
  <si>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</si>
  <si>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</si>
  <si>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</si>
  <si>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</si>
  <si>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</si>
  <si>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</si>
  <si>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</si>
  <si>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</si>
  <si>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</si>
  <si>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</si>
  <si>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</si>
  <si>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</si>
  <si>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</si>
  <si>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</si>
  <si>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</si>
  <si>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</si>
  <si>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</si>
  <si>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</si>
  <si>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</si>
  <si>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</si>
  <si>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</si>
  <si>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</si>
  <si>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</si>
  <si>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</si>
  <si>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</si>
  <si>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</si>
  <si>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</si>
  <si>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</si>
  <si>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</si>
  <si>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</si>
  <si>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</si>
  <si>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</si>
  <si>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</si>
  <si>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</si>
  <si>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</si>
  <si>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</si>
  <si>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</si>
  <si>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</si>
  <si>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</si>
  <si>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</si>
  <si>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</si>
  <si>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</si>
  <si>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</si>
  <si>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</si>
  <si>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</si>
  <si>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</si>
  <si>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</si>
  <si>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</si>
  <si>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</si>
  <si>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</si>
  <si>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</si>
  <si>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</si>
  <si>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</si>
  <si>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</si>
  <si>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</si>
  <si>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</si>
  <si>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</si>
  <si>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</si>
  <si>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</si>
  <si>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</si>
  <si>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</si>
  <si>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</si>
  <si>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</si>
  <si>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</si>
  <si>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</si>
  <si>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</si>
  <si>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</si>
  <si>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</si>
  <si>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</si>
  <si>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</si>
  <si>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</si>
  <si>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</si>
  <si>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</si>
  <si>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</si>
  <si>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</si>
  <si>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</si>
  <si>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</si>
  <si>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</si>
  <si>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</si>
  <si>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</si>
  <si>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</si>
  <si>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</si>
  <si>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</si>
  <si>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</si>
  <si>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</si>
  <si>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</si>
  <si>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</si>
  <si>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</si>
  <si>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</si>
  <si>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</si>
  <si>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</si>
  <si>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</si>
  <si>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</si>
  <si>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</si>
  <si>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</si>
  <si>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</si>
  <si>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</si>
  <si>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</si>
  <si>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</si>
  <si>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</si>
  <si>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</si>
  <si>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</si>
  <si>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</si>
  <si>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</si>
  <si>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</si>
  <si>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</si>
  <si>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</si>
  <si>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</si>
  <si>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</si>
  <si>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</si>
  <si>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</si>
  <si>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</si>
  <si>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</si>
  <si>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</si>
  <si>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</si>
  <si>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</si>
  <si>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</si>
  <si>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</si>
  <si>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</si>
  <si>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</si>
  <si>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</si>
  <si>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</si>
  <si>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</si>
  <si>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</si>
  <si>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</si>
  <si>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</si>
  <si>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</si>
  <si>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</si>
  <si>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</si>
  <si>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</si>
  <si>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</si>
  <si>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</si>
  <si>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</si>
  <si>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</si>
  <si>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</si>
  <si>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</si>
  <si>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</si>
  <si>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</si>
  <si>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</si>
  <si>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</si>
  <si>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</si>
  <si>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</si>
  <si>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</si>
  <si>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</si>
  <si>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</si>
  <si>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</si>
  <si>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</si>
  <si>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</si>
  <si>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</si>
  <si>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</si>
  <si>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</si>
  <si>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</si>
  <si>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</si>
  <si>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</si>
  <si>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</si>
  <si>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</si>
  <si>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</si>
  <si>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</si>
  <si>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</si>
  <si>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</si>
  <si>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</si>
  <si>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</si>
  <si>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</si>
  <si>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</si>
  <si>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</si>
  <si>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</si>
  <si>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</si>
  <si>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</si>
  <si>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</si>
  <si>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</si>
  <si>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</si>
  <si>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</si>
  <si>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</si>
  <si>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</si>
  <si>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</si>
  <si>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</si>
  <si>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</si>
  <si>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</si>
  <si>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</si>
  <si>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</si>
  <si>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</si>
  <si>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</si>
  <si>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</si>
  <si>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</si>
  <si>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</si>
  <si>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</si>
  <si>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</si>
  <si>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</si>
  <si>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</si>
  <si>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</si>
  <si>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</si>
  <si>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</si>
  <si>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</si>
  <si>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</si>
  <si>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</si>
  <si>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</si>
  <si>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</si>
  <si>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</si>
  <si>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</si>
  <si>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</si>
  <si>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</si>
  <si>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</si>
  <si>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</si>
  <si>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</si>
  <si>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</si>
  <si>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</si>
  <si>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</si>
  <si>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</si>
  <si>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</si>
  <si>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</si>
  <si>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</si>
  <si>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</si>
  <si>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</si>
  <si>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</si>
  <si>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</si>
  <si>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</si>
  <si>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</si>
  <si>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</si>
  <si>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</si>
  <si>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</si>
  <si>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</si>
  <si>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</si>
  <si>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</si>
  <si>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</si>
  <si>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</si>
  <si>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</si>
  <si>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</si>
  <si>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</si>
  <si>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</si>
  <si>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</si>
  <si>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</si>
  <si>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</si>
  <si>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</si>
  <si>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</si>
  <si>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</si>
  <si>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</si>
  <si>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</si>
  <si>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</si>
  <si>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</si>
  <si>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</si>
  <si>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</si>
  <si>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</si>
  <si>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</si>
  <si>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</si>
  <si>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</si>
  <si>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</si>
  <si>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</si>
  <si>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</si>
  <si>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</si>
  <si>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</si>
  <si>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</si>
  <si>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</si>
  <si>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</si>
  <si>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</si>
  <si>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</si>
  <si>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</si>
  <si>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</si>
  <si>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</si>
  <si>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</si>
  <si>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</si>
  <si>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</si>
  <si>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</si>
  <si>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</si>
  <si>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</si>
  <si>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</si>
  <si>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</si>
  <si>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</si>
  <si>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</si>
  <si>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</si>
  <si>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</si>
  <si>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</si>
  <si>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</si>
  <si>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</si>
  <si>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</si>
  <si>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</si>
  <si>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</si>
  <si>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</si>
  <si>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</si>
  <si>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</si>
  <si>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</si>
  <si>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</si>
  <si>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</si>
  <si>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</si>
  <si>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</si>
  <si>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</si>
  <si>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</si>
  <si>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</si>
  <si>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</si>
  <si>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</si>
  <si>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</si>
  <si>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</si>
  <si>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</si>
  <si>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</si>
  <si>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</si>
  <si>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</si>
  <si>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</si>
  <si>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</si>
  <si>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</si>
  <si>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</si>
  <si>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</si>
  <si>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</si>
  <si>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</si>
  <si>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</si>
  <si>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</si>
  <si>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</si>
  <si>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</si>
  <si>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</si>
  <si>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</si>
  <si>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</si>
  <si>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</si>
  <si>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</si>
  <si>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</si>
  <si>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</si>
  <si>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</si>
  <si>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</si>
  <si>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</si>
  <si>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</si>
  <si>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</si>
  <si>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</si>
  <si>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</si>
  <si>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</si>
  <si>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</si>
  <si>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</si>
  <si>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</si>
  <si>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</si>
  <si>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</si>
  <si>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</si>
  <si>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</si>
  <si>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</si>
  <si>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</si>
  <si>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</si>
  <si>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</si>
  <si>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</si>
  <si>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</si>
  <si>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</si>
  <si>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</si>
  <si>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</si>
  <si>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</si>
  <si>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</si>
  <si>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</si>
  <si>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</si>
  <si>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</si>
  <si>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</si>
  <si>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</si>
  <si>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</si>
  <si>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</si>
  <si>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</si>
  <si>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</si>
  <si>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</si>
  <si>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</si>
  <si>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</si>
  <si>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</si>
  <si>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</si>
  <si>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</si>
  <si>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</si>
  <si>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</si>
  <si>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</si>
  <si>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</si>
  <si>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</si>
  <si>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</si>
  <si>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</si>
  <si>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</si>
  <si>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</si>
  <si>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</si>
  <si>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</si>
  <si>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</si>
  <si>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</si>
  <si>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</si>
  <si>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</si>
  <si>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</si>
  <si>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</si>
  <si>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</si>
  <si>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</si>
  <si>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</si>
  <si>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</si>
  <si>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</si>
  <si>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</si>
  <si>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</si>
  <si>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</si>
  <si>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</si>
  <si>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</si>
  <si>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</si>
  <si>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</si>
  <si>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</si>
  <si>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</si>
  <si>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</si>
  <si>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</si>
  <si>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</si>
  <si>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</si>
  <si>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</si>
  <si>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</si>
  <si>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</si>
  <si>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</si>
  <si>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</si>
  <si>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</si>
  <si>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</si>
  <si>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</si>
  <si>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</si>
  <si>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</si>
  <si>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</si>
  <si>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</si>
  <si>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</si>
  <si>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</si>
  <si>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</si>
  <si>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</si>
  <si>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</si>
  <si>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</si>
  <si>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</si>
  <si>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</si>
  <si>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</si>
  <si>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</si>
  <si>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</si>
  <si>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</si>
  <si>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</si>
  <si>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</si>
  <si>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</si>
  <si>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</si>
  <si>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</si>
  <si>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</si>
  <si>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</si>
  <si>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</si>
  <si>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</si>
  <si>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</si>
  <si>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</si>
  <si>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</si>
  <si>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</si>
  <si>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</si>
  <si>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</si>
  <si>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</si>
  <si>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</si>
  <si>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</si>
  <si>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</si>
  <si>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</si>
  <si>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</si>
  <si>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</si>
  <si>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</si>
  <si>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</si>
  <si>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</si>
  <si>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</si>
  <si>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</si>
  <si>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</si>
  <si>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</si>
  <si>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</si>
  <si>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</si>
  <si>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</si>
  <si>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</si>
  <si>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</si>
  <si>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</si>
  <si>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</si>
  <si>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</si>
  <si>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</si>
  <si>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</si>
  <si>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</si>
  <si>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</si>
  <si>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</si>
  <si>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</si>
  <si>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</si>
  <si>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</si>
  <si>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</si>
  <si>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</si>
  <si>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</si>
  <si>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</si>
  <si>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</si>
  <si>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</si>
  <si>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</si>
  <si>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</si>
  <si>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</si>
  <si>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</si>
  <si>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</si>
  <si>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</si>
  <si>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</si>
  <si>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</si>
  <si>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</si>
  <si>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</si>
  <si>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</si>
  <si>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</si>
  <si>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</si>
  <si>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</si>
  <si>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</si>
  <si>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</si>
  <si>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</si>
  <si>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</si>
  <si>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</si>
  <si>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</si>
  <si>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</si>
  <si>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</si>
  <si>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</si>
  <si>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</si>
  <si>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</si>
  <si>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</si>
  <si>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</si>
  <si>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</si>
  <si>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</si>
  <si>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</si>
  <si>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</si>
  <si>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</si>
  <si>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</si>
  <si>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</si>
  <si>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</si>
  <si>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</si>
  <si>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</si>
  <si>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</si>
  <si>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</si>
  <si>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</si>
  <si>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</si>
  <si>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</si>
  <si>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</si>
  <si>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</si>
  <si>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</si>
  <si>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</si>
  <si>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</si>
  <si>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</si>
  <si>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</si>
  <si>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</si>
  <si>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</si>
  <si>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</si>
  <si>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</si>
  <si>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</si>
  <si>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</si>
  <si>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</si>
  <si>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</si>
  <si>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</si>
  <si>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</si>
  <si>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</si>
  <si>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</si>
  <si>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</si>
  <si>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</si>
  <si>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</si>
  <si>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</si>
  <si>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</si>
  <si>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</si>
  <si>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</si>
  <si>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</si>
  <si>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</si>
  <si>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</si>
  <si>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</si>
  <si>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</si>
  <si>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</si>
  <si>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</si>
  <si>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</si>
  <si>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</si>
  <si>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</si>
  <si>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</si>
  <si>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</si>
  <si>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</si>
  <si>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</si>
  <si>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</si>
  <si>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</si>
  <si>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</si>
  <si>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</si>
  <si>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</si>
  <si>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</si>
  <si>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</si>
  <si>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</si>
  <si>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</si>
  <si>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</si>
  <si>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</si>
  <si>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</si>
  <si>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</si>
  <si>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</si>
  <si>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</si>
  <si>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</si>
  <si>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</si>
  <si>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</si>
  <si>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</si>
  <si>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</si>
  <si>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</si>
  <si>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</si>
  <si>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</si>
  <si>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</si>
  <si>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</si>
  <si>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</si>
  <si>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</si>
  <si>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</si>
  <si>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</si>
  <si>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</si>
  <si>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</si>
  <si>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</si>
  <si>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</si>
  <si>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</si>
  <si>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</si>
  <si>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</si>
  <si>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</si>
  <si>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</si>
  <si>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</si>
  <si>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</si>
  <si>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</si>
  <si>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</si>
  <si>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</si>
  <si>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</si>
  <si>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</si>
  <si>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</si>
  <si>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</si>
  <si>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</si>
  <si>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</si>
  <si>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</si>
  <si>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</si>
  <si>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</si>
  <si>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</si>
  <si>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</si>
  <si>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</si>
  <si>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</si>
  <si>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</si>
  <si>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</si>
  <si>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</si>
  <si>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</si>
  <si>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</si>
  <si>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</si>
  <si>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</si>
  <si>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</si>
  <si>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</si>
  <si>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</si>
  <si>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</si>
  <si>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</si>
  <si>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</si>
  <si>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</si>
  <si>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</si>
  <si>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</si>
  <si>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</si>
  <si>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</si>
  <si>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</si>
  <si>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</si>
  <si>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</si>
  <si>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</si>
  <si>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</si>
  <si>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</si>
  <si>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</si>
  <si>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</si>
  <si>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</si>
  <si>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</si>
  <si>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</si>
  <si>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</si>
  <si>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</si>
  <si>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</si>
  <si>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</si>
  <si>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</si>
  <si>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</si>
  <si>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</si>
  <si>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</si>
  <si>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</si>
  <si>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</si>
  <si>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</si>
  <si>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</si>
  <si>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</si>
  <si>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</si>
  <si>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</si>
  <si>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</si>
  <si>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</si>
  <si>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</si>
  <si>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</si>
  <si>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</si>
  <si>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</si>
  <si>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</si>
  <si>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</si>
  <si>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</si>
  <si>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</si>
  <si>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</si>
  <si>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</si>
  <si>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</si>
  <si>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</si>
  <si>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</si>
  <si>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</si>
  <si>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</si>
  <si>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</si>
  <si>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</si>
  <si>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</si>
  <si>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</si>
  <si>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</si>
  <si>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</si>
  <si>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</si>
  <si>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</si>
  <si>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</si>
  <si>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</si>
  <si>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</si>
  <si>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</si>
  <si>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</si>
  <si>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</si>
  <si>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</si>
  <si>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</si>
  <si>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</si>
  <si>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</si>
  <si>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</si>
  <si>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</si>
  <si>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</si>
  <si>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</si>
  <si>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</si>
  <si>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</si>
  <si>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</si>
  <si>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</si>
  <si>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</si>
  <si>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</si>
  <si>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</si>
  <si>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</si>
  <si>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</si>
  <si>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</si>
  <si>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</si>
  <si>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</si>
  <si>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</si>
  <si>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</si>
  <si>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</si>
  <si>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</si>
  <si>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</si>
  <si>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</si>
  <si>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</si>
  <si>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</si>
  <si>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</si>
  <si>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</si>
  <si>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</si>
  <si>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</si>
  <si>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</si>
  <si>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</si>
  <si>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</si>
  <si>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</si>
  <si>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</si>
  <si>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</si>
  <si>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</si>
  <si>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</si>
  <si>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</si>
  <si>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</si>
  <si>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</si>
  <si>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</si>
  <si>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</si>
  <si>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</si>
  <si>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</si>
  <si>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</si>
  <si>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</si>
  <si>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</si>
  <si>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</si>
  <si>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</si>
  <si>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</si>
  <si>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</si>
  <si>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</si>
  <si>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</si>
  <si>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</si>
  <si>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</si>
  <si>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</si>
  <si>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</si>
  <si>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</si>
  <si>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</si>
  <si>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</si>
  <si>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</si>
  <si>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</si>
  <si>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</si>
  <si>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</si>
  <si>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</si>
  <si>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</si>
  <si>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</si>
  <si>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</si>
  <si>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</si>
  <si>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</si>
  <si>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</si>
  <si>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</si>
  <si>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</si>
  <si>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</si>
  <si>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</si>
  <si>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</si>
  <si>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</si>
  <si>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</si>
  <si>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</si>
  <si>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</si>
  <si>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</si>
  <si>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</si>
  <si>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</si>
  <si>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</si>
  <si>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</si>
  <si>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</si>
  <si>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</si>
  <si>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</si>
  <si>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</si>
  <si>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</si>
  <si>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</si>
  <si>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</si>
  <si>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</si>
  <si>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</si>
  <si>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</si>
  <si>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</si>
  <si>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</si>
  <si>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</si>
  <si>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</si>
  <si>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</si>
  <si>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</si>
  <si>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</si>
  <si>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</si>
  <si>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</si>
  <si>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</si>
  <si>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</si>
  <si>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</si>
  <si>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</si>
  <si>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</si>
  <si>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</si>
  <si>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</si>
  <si>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</si>
  <si>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</si>
  <si>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</si>
  <si>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</si>
  <si>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</si>
  <si>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</si>
  <si>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</si>
  <si>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</si>
  <si>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</si>
  <si>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</si>
  <si>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</si>
  <si>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</si>
  <si>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</si>
  <si>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</si>
  <si>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</si>
  <si>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</si>
  <si>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</si>
  <si>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</si>
  <si>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</si>
  <si>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</si>
  <si>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</si>
  <si>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</si>
  <si>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</si>
  <si>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</si>
  <si>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</si>
  <si>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</si>
  <si>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</si>
  <si>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</si>
  <si>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</si>
  <si>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</si>
  <si>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</si>
  <si>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</si>
  <si>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</si>
  <si>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</si>
  <si>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</si>
  <si>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</si>
  <si>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</si>
  <si>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</si>
  <si>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</si>
  <si>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</si>
  <si>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</si>
  <si>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</si>
  <si>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</si>
  <si>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</si>
  <si>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</si>
  <si>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</si>
  <si>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</si>
  <si>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</si>
  <si>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</si>
  <si>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</si>
  <si>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</si>
  <si>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</si>
  <si>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</si>
  <si>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</si>
  <si>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</si>
  <si>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</si>
  <si>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</si>
  <si>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</si>
  <si>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</si>
  <si>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</si>
  <si>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</si>
  <si>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</si>
  <si>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</si>
  <si>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</si>
  <si>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</si>
  <si>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</si>
  <si>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</si>
  <si>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</si>
  <si>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</si>
  <si>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</si>
  <si>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</si>
  <si>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</si>
  <si>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</si>
  <si>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</si>
  <si>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</si>
  <si>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</si>
  <si>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</si>
  <si>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</si>
  <si>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</si>
  <si>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</si>
  <si>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</si>
  <si>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</si>
  <si>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</si>
  <si>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</si>
  <si>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</si>
  <si>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</si>
  <si>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</si>
  <si>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</si>
  <si>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</si>
  <si>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</si>
  <si>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</si>
  <si>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</si>
  <si>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</si>
  <si>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</si>
  <si>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</si>
  <si>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</si>
  <si>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</si>
  <si>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</si>
  <si>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</si>
  <si>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</si>
  <si>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</si>
  <si>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</si>
  <si>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</si>
  <si>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</si>
  <si>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</si>
  <si>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</si>
  <si>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</si>
  <si>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</si>
  <si>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</si>
  <si>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</si>
  <si>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</si>
  <si>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</si>
  <si>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</si>
  <si>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</si>
  <si>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</si>
  <si>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</si>
  <si>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</si>
  <si>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</si>
  <si>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</si>
  <si>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</si>
  <si>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</si>
  <si>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</si>
  <si>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</si>
  <si>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</si>
  <si>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</si>
  <si>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</si>
  <si>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</si>
  <si>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</si>
  <si>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</si>
  <si>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</si>
  <si>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</si>
  <si>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</si>
  <si>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</si>
  <si>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</si>
  <si>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</si>
  <si>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</si>
  <si>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</si>
  <si>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</si>
  <si>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</si>
  <si>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</si>
  <si>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</si>
  <si>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</si>
  <si>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</si>
  <si>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</si>
  <si>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</si>
  <si>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</si>
  <si>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</si>
  <si>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</si>
  <si>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</si>
  <si>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</si>
  <si>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</si>
  <si>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</si>
  <si>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</si>
  <si>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</si>
  <si>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</si>
  <si>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</si>
  <si>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</si>
  <si>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</si>
  <si>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</si>
  <si>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</si>
  <si>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</si>
  <si>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</si>
  <si>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</si>
  <si>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</si>
  <si>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</si>
  <si>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</si>
  <si>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</si>
  <si>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</si>
  <si>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</si>
  <si>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</si>
  <si>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</si>
  <si>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</si>
  <si>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</si>
  <si>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</si>
  <si>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</si>
  <si>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</si>
  <si>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</si>
  <si>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</si>
  <si>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</si>
  <si>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</si>
  <si>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</si>
  <si>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</si>
  <si>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</si>
  <si>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</si>
  <si>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</si>
  <si>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</si>
  <si>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</si>
  <si>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</si>
  <si>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</si>
  <si>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</si>
  <si>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</si>
  <si>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</si>
  <si>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</si>
  <si>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</si>
  <si>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</si>
  <si>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</si>
  <si>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</si>
  <si>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</si>
  <si>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</si>
  <si>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</si>
  <si>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</si>
  <si>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</si>
  <si>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</si>
  <si>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</si>
  <si>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</si>
  <si>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</si>
  <si>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</si>
  <si>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</si>
  <si>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</si>
  <si>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</si>
  <si>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</si>
  <si>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</si>
  <si>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</si>
  <si>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</si>
  <si>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</si>
  <si>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</si>
  <si>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</si>
  <si>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</si>
  <si>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</si>
  <si>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</si>
  <si>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</si>
  <si>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</si>
  <si>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</si>
  <si>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</si>
  <si>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</si>
  <si>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</si>
  <si>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</si>
  <si>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</si>
  <si>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</si>
  <si>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</si>
  <si>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</si>
  <si>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</si>
  <si>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</si>
  <si>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</si>
  <si>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</si>
  <si>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</si>
  <si>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</si>
  <si>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</si>
  <si>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</si>
  <si>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</si>
  <si>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</si>
  <si>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</si>
  <si>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</si>
  <si>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</si>
  <si>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</si>
  <si>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</si>
  <si>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</si>
  <si>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</si>
  <si>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</si>
  <si>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</si>
  <si>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</si>
  <si>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</si>
  <si>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</si>
  <si>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</si>
  <si>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</si>
  <si>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</si>
  <si>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</si>
  <si>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</si>
  <si>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</si>
  <si>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</si>
  <si>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</si>
  <si>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</si>
  <si>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</si>
  <si>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</si>
  <si>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</si>
  <si>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</si>
  <si>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</si>
  <si>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</si>
  <si>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</si>
  <si>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</si>
  <si>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</si>
  <si>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</si>
  <si>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</si>
  <si>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</si>
  <si>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</si>
  <si>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</si>
  <si>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</si>
  <si>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</si>
  <si>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</si>
  <si>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</si>
  <si>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</si>
  <si>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</si>
  <si>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</si>
  <si>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</si>
  <si>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</si>
  <si>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</si>
  <si>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</si>
  <si>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</si>
  <si>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</si>
  <si>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</si>
  <si>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</si>
  <si>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</si>
  <si>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</si>
  <si>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</si>
  <si>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</si>
  <si>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</si>
  <si>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</si>
  <si>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</si>
  <si>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</si>
  <si>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</si>
  <si>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</si>
  <si>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</si>
  <si>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</si>
  <si>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</si>
  <si>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</si>
  <si>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</si>
  <si>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</si>
  <si>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</si>
  <si>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</si>
  <si>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</si>
  <si>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</si>
  <si>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</si>
  <si>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</si>
  <si>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</si>
  <si>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</si>
  <si>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</si>
  <si>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</si>
  <si>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</si>
  <si>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</si>
  <si>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</si>
  <si>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</si>
  <si>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</si>
  <si>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</si>
  <si>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</si>
  <si>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</si>
  <si>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</si>
  <si>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</si>
  <si>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</si>
  <si>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</si>
  <si>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</si>
  <si>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</si>
  <si>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</si>
  <si>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</si>
  <si>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</si>
  <si>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</si>
  <si>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</si>
  <si>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</si>
  <si>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</si>
  <si>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</si>
  <si>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</si>
  <si>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</si>
  <si>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</si>
  <si>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</si>
  <si>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</si>
  <si>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</si>
  <si>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</si>
  <si>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</si>
  <si>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</si>
  <si>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</si>
  <si>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</si>
  <si>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</si>
  <si>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</si>
  <si>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</si>
  <si>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</si>
  <si>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</si>
  <si>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</si>
  <si>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</si>
  <si>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</si>
  <si>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</si>
  <si>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</si>
  <si>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</si>
  <si>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</si>
  <si>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</si>
  <si>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</si>
  <si>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</si>
  <si>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</si>
  <si>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</si>
  <si>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</si>
  <si>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</si>
  <si>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</si>
  <si>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</si>
  <si>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</si>
  <si>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</si>
  <si>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</si>
  <si>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</si>
  <si>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</si>
  <si>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</si>
  <si>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</si>
  <si>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</si>
  <si>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</si>
  <si>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</si>
  <si>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</si>
  <si>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</si>
  <si>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</si>
  <si>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</si>
  <si>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</si>
  <si>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</si>
  <si>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</si>
  <si>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</si>
  <si>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</si>
  <si>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</si>
  <si>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</si>
  <si>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</si>
  <si>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</si>
  <si>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</si>
  <si>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</si>
  <si>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</si>
  <si>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</si>
  <si>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</si>
  <si>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</si>
  <si>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</si>
  <si>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</si>
  <si>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</si>
  <si>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</si>
  <si>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</si>
  <si>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</si>
  <si>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</si>
  <si>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</si>
  <si>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</si>
  <si>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</si>
  <si>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</si>
  <si>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</si>
  <si>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</si>
  <si>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</si>
  <si>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</si>
  <si>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</si>
  <si>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</si>
  <si>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</si>
  <si>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</si>
  <si>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</si>
  <si>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</si>
  <si>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</si>
  <si>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</si>
  <si>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</si>
  <si>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</si>
  <si>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</si>
  <si>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</si>
  <si>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</si>
  <si>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</si>
  <si>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</si>
  <si>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</si>
  <si>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</si>
  <si>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</si>
  <si>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</si>
  <si>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</si>
  <si>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</si>
  <si>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</si>
  <si>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</si>
  <si>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</si>
  <si>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</si>
  <si>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</si>
  <si>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</si>
  <si>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</si>
  <si>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</si>
  <si>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</si>
  <si>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</si>
  <si>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</si>
  <si>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</si>
  <si>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</si>
  <si>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</si>
  <si>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</si>
  <si>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</si>
  <si>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</si>
  <si>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</si>
  <si>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</si>
  <si>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</si>
  <si>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</si>
  <si>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</si>
  <si>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</si>
  <si>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</si>
  <si>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</si>
  <si>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</si>
  <si>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</si>
  <si>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</si>
  <si>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</si>
  <si>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</si>
  <si>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</si>
  <si>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</si>
  <si>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</si>
  <si>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</si>
  <si>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</si>
  <si>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</si>
  <si>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</si>
  <si>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</si>
  <si>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</si>
  <si>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</si>
  <si>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</si>
  <si>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</si>
  <si>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</si>
  <si>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</si>
  <si>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</si>
  <si>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</si>
  <si>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</si>
  <si>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</si>
  <si>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</si>
  <si>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</si>
  <si>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</si>
  <si>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</si>
  <si>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</si>
  <si>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</si>
  <si>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</si>
  <si>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</si>
  <si>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</si>
  <si>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</si>
  <si>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</si>
  <si>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</si>
  <si>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</si>
  <si>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</si>
  <si>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</si>
  <si>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</si>
  <si>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</si>
  <si>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</si>
  <si>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</si>
  <si>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</si>
  <si>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</si>
  <si>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</si>
  <si>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</si>
  <si>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</si>
  <si>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</si>
  <si>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</si>
  <si>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</si>
  <si>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</si>
  <si>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</si>
  <si>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</si>
  <si>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</si>
  <si>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</si>
  <si>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</si>
  <si>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</si>
  <si>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</si>
  <si>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</si>
  <si>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</si>
  <si>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</si>
  <si>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</si>
  <si>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</si>
  <si>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</si>
  <si>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</si>
  <si>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</si>
  <si>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</si>
  <si>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</si>
  <si>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</si>
  <si>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</si>
  <si>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</si>
  <si>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</si>
  <si>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</si>
  <si>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</si>
  <si>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</si>
  <si>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</si>
  <si>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</si>
  <si>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</si>
  <si>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</si>
  <si>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</si>
  <si>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</si>
  <si>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</si>
  <si>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</si>
  <si>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</si>
  <si>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</si>
  <si>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</si>
  <si>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</si>
  <si>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</si>
  <si>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</si>
  <si>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</si>
  <si>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</si>
  <si>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</si>
  <si>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</si>
  <si>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</si>
  <si>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</si>
  <si>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</si>
  <si>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</si>
  <si>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</si>
  <si>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</si>
  <si>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</si>
  <si>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</si>
  <si>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</si>
  <si>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</si>
  <si>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</si>
  <si>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</si>
  <si>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</si>
  <si>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</si>
  <si>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</si>
  <si>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</si>
  <si>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</si>
  <si>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</si>
  <si>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</si>
  <si>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</si>
  <si>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</si>
  <si>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</si>
  <si>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</si>
  <si>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</si>
  <si>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</si>
  <si>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</si>
  <si>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</si>
  <si>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</si>
  <si>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</si>
  <si>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</si>
  <si>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</si>
  <si>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</si>
  <si>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</si>
  <si>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</si>
  <si>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</si>
  <si>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</si>
  <si>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</si>
  <si>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</si>
  <si>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</si>
  <si>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</si>
  <si>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</si>
  <si>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</si>
  <si>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</si>
  <si>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</si>
  <si>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</si>
  <si>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</si>
  <si>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</si>
  <si>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</si>
  <si>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</si>
  <si>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</si>
  <si>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</si>
  <si>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</si>
  <si>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</si>
  <si>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</si>
  <si>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</si>
  <si>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</si>
  <si>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</si>
  <si>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</si>
  <si>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</si>
  <si>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</si>
  <si>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</si>
  <si>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</si>
  <si>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</si>
  <si>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</si>
  <si>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</si>
  <si>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</si>
  <si>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</si>
  <si>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</si>
  <si>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</si>
  <si>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</si>
  <si>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</si>
  <si>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</si>
  <si>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</si>
  <si>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</si>
  <si>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</si>
  <si>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</si>
  <si>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</si>
  <si>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</si>
  <si>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</si>
  <si>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</si>
  <si>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</si>
  <si>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</si>
  <si>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</si>
  <si>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</si>
  <si>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</si>
  <si>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</si>
  <si>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</si>
  <si>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</si>
  <si>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</si>
  <si>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</si>
  <si>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</si>
  <si>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</si>
  <si>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</si>
  <si>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</si>
  <si>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</si>
  <si>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</si>
  <si>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</si>
  <si>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</si>
  <si>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</si>
  <si>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</si>
  <si>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</si>
  <si>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</si>
  <si>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</si>
  <si>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</si>
  <si>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</si>
  <si>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</si>
  <si>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</si>
  <si>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</si>
  <si>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</si>
  <si>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</si>
  <si>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</si>
  <si>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</si>
  <si>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</si>
  <si>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</si>
  <si>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</si>
  <si>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</si>
  <si>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</si>
  <si>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</si>
  <si>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</si>
  <si>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</si>
  <si>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</si>
  <si>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</si>
  <si>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</si>
  <si>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</si>
  <si>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</si>
  <si>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</si>
  <si>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</si>
  <si>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</si>
  <si>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</si>
  <si>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</si>
  <si>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</si>
  <si>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</si>
  <si>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</si>
  <si>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</si>
  <si>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</si>
  <si>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</si>
  <si>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</si>
  <si>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</si>
  <si>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</si>
  <si>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</si>
  <si>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</si>
  <si>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</si>
  <si>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</si>
  <si>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</si>
  <si>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</si>
  <si>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</si>
  <si>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</si>
  <si>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</si>
  <si>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</si>
  <si>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</si>
  <si>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</si>
  <si>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</si>
  <si>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</si>
  <si>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</si>
  <si>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</si>
  <si>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</si>
  <si>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</si>
  <si>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</si>
  <si>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</si>
  <si>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</si>
  <si>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</si>
  <si>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</si>
  <si>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</si>
  <si>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</si>
  <si>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</si>
  <si>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</si>
  <si>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</si>
  <si>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</si>
  <si>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</si>
  <si>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</si>
  <si>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</si>
  <si>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</si>
  <si>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</si>
  <si>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</si>
  <si>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</si>
  <si>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</si>
  <si>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</si>
  <si>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</si>
  <si>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</si>
  <si>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</si>
  <si>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</si>
  <si>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</si>
  <si>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</si>
  <si>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</si>
  <si>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</si>
  <si>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</si>
  <si>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</si>
  <si>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</si>
  <si>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</si>
  <si>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</si>
  <si>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</si>
  <si>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</si>
  <si>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</si>
  <si>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</si>
  <si>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</si>
  <si>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</si>
  <si>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</si>
  <si>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</si>
  <si>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</si>
  <si>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</si>
  <si>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</si>
  <si>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</si>
  <si>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</si>
  <si>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</si>
  <si>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</si>
  <si>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</si>
  <si>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</si>
  <si>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</si>
  <si>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</si>
  <si>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</si>
  <si>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</si>
  <si>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</si>
  <si>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</si>
  <si>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</si>
  <si>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</si>
  <si>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</si>
  <si>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</si>
  <si>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</si>
  <si>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</si>
  <si>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</si>
  <si>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</si>
  <si>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</si>
  <si>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</si>
  <si>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</si>
  <si>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</si>
  <si>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</si>
  <si>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</si>
  <si>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</si>
  <si>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</si>
  <si>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</si>
  <si>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</si>
  <si>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</si>
  <si>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</si>
  <si>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</si>
  <si>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</si>
  <si>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</si>
  <si>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</si>
  <si>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</si>
  <si>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</si>
  <si>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</si>
  <si>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</si>
  <si>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</si>
  <si>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</si>
  <si>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</si>
  <si>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</si>
  <si>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</si>
  <si>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</si>
  <si>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</si>
  <si>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</si>
  <si>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</si>
  <si>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</si>
  <si>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</si>
  <si>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</si>
  <si>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</si>
  <si>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</si>
  <si>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</si>
  <si>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</si>
  <si>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</si>
  <si>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</si>
  <si>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</si>
  <si>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</si>
  <si>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</si>
  <si>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</si>
  <si>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</si>
  <si>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</si>
  <si>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</si>
  <si>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</si>
  <si>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</si>
  <si>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</si>
  <si>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</si>
  <si>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</si>
  <si>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</si>
  <si>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</si>
  <si>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</si>
  <si>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</si>
  <si>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</si>
  <si>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</si>
  <si>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</si>
  <si>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</si>
  <si>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</si>
  <si>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</si>
  <si>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</si>
  <si>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</si>
  <si>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</si>
  <si>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</si>
  <si>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</si>
  <si>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</si>
  <si>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</si>
  <si>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</si>
  <si>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</si>
  <si>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</si>
  <si>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</si>
  <si>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</si>
  <si>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</si>
  <si>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</si>
  <si>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</si>
  <si>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</si>
  <si>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</si>
  <si>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</si>
  <si>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</si>
  <si>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</si>
  <si>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</si>
  <si>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</si>
  <si>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</si>
  <si>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</si>
  <si>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</si>
  <si>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</si>
  <si>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</si>
  <si>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</si>
  <si>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</si>
  <si>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</si>
  <si>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</si>
  <si>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</si>
  <si>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</si>
  <si>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</si>
  <si>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</si>
  <si>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</si>
  <si>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</si>
  <si>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</si>
  <si>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</si>
  <si>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</si>
  <si>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</si>
  <si>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</si>
  <si>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</si>
  <si>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</si>
  <si>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</si>
  <si>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</si>
  <si>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</si>
  <si>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</si>
  <si>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</si>
  <si>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</si>
  <si>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</si>
  <si>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</si>
  <si>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</si>
  <si>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</si>
  <si>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</si>
  <si>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</si>
  <si>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</si>
  <si>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</si>
  <si>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</si>
  <si>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</si>
  <si>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</si>
  <si>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</si>
  <si>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</si>
  <si>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</si>
  <si>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</si>
  <si>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</si>
  <si>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</si>
  <si>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</si>
  <si>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</si>
  <si>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</si>
  <si>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</si>
  <si>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</si>
  <si>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</si>
  <si>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</si>
  <si>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</si>
  <si>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</si>
  <si>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</si>
  <si>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</si>
  <si>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</si>
  <si>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</si>
  <si>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</si>
  <si>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</si>
  <si>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</si>
  <si>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</si>
  <si>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</si>
  <si>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</si>
  <si>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</si>
  <si>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</si>
  <si>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</si>
  <si>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</si>
  <si>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</si>
  <si>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</si>
  <si>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</si>
  <si>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</si>
  <si>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</si>
  <si>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</si>
  <si>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</si>
  <si>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</si>
  <si>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</si>
  <si>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</si>
  <si>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</si>
  <si>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</si>
  <si>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</si>
  <si>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</si>
  <si>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</si>
  <si>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</si>
  <si>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</si>
  <si>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</si>
  <si>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</si>
  <si>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</si>
  <si>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</si>
  <si>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</si>
  <si>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</si>
  <si>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</si>
  <si>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</si>
  <si>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</si>
  <si>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</si>
  <si>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</si>
  <si>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</si>
  <si>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</si>
  <si>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</si>
  <si>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</si>
  <si>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</si>
  <si>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</si>
  <si>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</si>
  <si>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</si>
  <si>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</si>
  <si>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</si>
  <si>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</si>
  <si>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</si>
  <si>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</si>
  <si>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</si>
  <si>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</si>
  <si>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</si>
  <si>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</si>
  <si>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</si>
  <si>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</si>
  <si>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</si>
  <si>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</si>
  <si>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</si>
  <si>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</si>
  <si>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</si>
  <si>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</si>
  <si>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</si>
  <si>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</si>
  <si>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</si>
  <si>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</si>
  <si>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</si>
  <si>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</si>
  <si>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</si>
  <si>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</si>
  <si>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</si>
  <si>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</si>
  <si>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</si>
  <si>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</si>
  <si>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</si>
  <si>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</si>
  <si>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</si>
  <si>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</si>
  <si>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</si>
  <si>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</si>
  <si>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</si>
  <si>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</si>
  <si>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</si>
  <si>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</si>
  <si>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</si>
  <si>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</si>
  <si>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</si>
  <si>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</si>
  <si>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</si>
  <si>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</si>
  <si>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</si>
  <si>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</si>
  <si>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</si>
  <si>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</si>
  <si>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</si>
  <si>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</si>
  <si>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</si>
  <si>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</si>
  <si>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</si>
  <si>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</si>
  <si>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</si>
  <si>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</si>
  <si>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</si>
  <si>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</si>
  <si>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</si>
  <si>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</si>
  <si>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</si>
  <si>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</si>
  <si>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</si>
  <si>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</si>
  <si>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</si>
  <si>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</si>
  <si>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</si>
  <si>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</si>
  <si>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</si>
  <si>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</si>
  <si>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</si>
  <si>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</si>
  <si>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</si>
  <si>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</si>
  <si>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</si>
  <si>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</si>
  <si>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</si>
  <si>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</si>
  <si>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</si>
  <si>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</si>
  <si>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</si>
  <si>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</si>
  <si>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</si>
  <si>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</si>
  <si>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</si>
  <si>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</si>
  <si>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</si>
  <si>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</si>
  <si>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</si>
  <si>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</si>
  <si>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</si>
  <si>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</si>
  <si>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</si>
  <si>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</si>
  <si>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</si>
  <si>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</si>
  <si>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</si>
  <si>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</si>
  <si>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</si>
  <si>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</si>
  <si>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</si>
  <si>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</si>
  <si>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</si>
  <si>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</si>
  <si>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</si>
  <si>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</si>
  <si>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</si>
  <si>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</si>
  <si>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</si>
  <si>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</si>
  <si>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</si>
  <si>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</si>
  <si>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</si>
  <si>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</si>
  <si>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</si>
  <si>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</si>
  <si>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</si>
  <si>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</si>
  <si>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</si>
  <si>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</si>
  <si>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</si>
  <si>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</si>
  <si>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</si>
  <si>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</si>
  <si>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</si>
  <si>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</si>
  <si>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</si>
  <si>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</si>
  <si>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</si>
  <si>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</si>
  <si>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</si>
  <si>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</si>
  <si>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</si>
  <si>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</si>
  <si>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</si>
  <si>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</si>
  <si>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</si>
  <si>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</si>
  <si>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</si>
  <si>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</si>
  <si>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</si>
  <si>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</si>
  <si>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</si>
  <si>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</si>
  <si>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</si>
  <si>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</si>
  <si>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</si>
  <si>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</si>
  <si>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</si>
  <si>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</si>
  <si>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</si>
  <si>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</si>
  <si>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</si>
  <si>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</si>
  <si>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</si>
  <si>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</si>
  <si>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</si>
  <si>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</si>
  <si>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</si>
  <si>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</si>
  <si>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</si>
  <si>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</si>
  <si>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</si>
  <si>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</si>
  <si>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</si>
  <si>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</si>
  <si>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</si>
  <si>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</si>
  <si>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</si>
  <si>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</si>
  <si>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</si>
  <si>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</si>
  <si>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</si>
  <si>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</si>
  <si>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</si>
  <si>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</si>
  <si>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</si>
  <si>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</si>
  <si>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</si>
  <si>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</si>
  <si>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</si>
  <si>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</si>
  <si>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</si>
  <si>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</si>
  <si>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</si>
  <si>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</si>
  <si>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</si>
  <si>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</si>
  <si>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</si>
  <si>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</si>
  <si>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</si>
  <si>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</si>
  <si>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</si>
  <si>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</si>
  <si>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</si>
  <si>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</si>
  <si>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</si>
  <si>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</si>
  <si>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</si>
  <si>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</si>
  <si>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</si>
  <si>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</si>
  <si>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</si>
  <si>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</si>
  <si>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</si>
  <si>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</si>
  <si>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</si>
  <si>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</si>
  <si>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</si>
  <si>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</si>
  <si>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</si>
  <si>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</si>
  <si>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</si>
  <si>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</si>
  <si>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</si>
  <si>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</si>
  <si>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</si>
  <si>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</si>
  <si>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</si>
  <si>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</si>
  <si>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</si>
  <si>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</si>
  <si>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</si>
  <si>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</si>
  <si>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</si>
  <si>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</si>
  <si>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</si>
  <si>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</si>
  <si>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</si>
  <si>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</si>
  <si>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</si>
  <si>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</si>
  <si>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</si>
  <si>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</si>
  <si>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</si>
  <si>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</si>
  <si>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</si>
  <si>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</si>
  <si>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</si>
  <si>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</si>
  <si>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</si>
  <si>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</si>
  <si>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</si>
  <si>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</si>
  <si>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</si>
  <si>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</si>
  <si>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</si>
  <si>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</si>
  <si>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</si>
  <si>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</si>
  <si>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</si>
  <si>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</si>
  <si>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</si>
  <si>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</si>
  <si>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</si>
  <si>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</si>
  <si>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</si>
  <si>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</si>
  <si>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</si>
  <si>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</si>
  <si>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</si>
  <si>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</si>
  <si>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</si>
  <si>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</si>
  <si>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</si>
  <si>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</si>
  <si>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</si>
  <si>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</si>
  <si>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</si>
  <si>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</si>
  <si>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</si>
  <si>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</si>
  <si>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</si>
  <si>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</si>
  <si>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</si>
  <si>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</si>
  <si>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</si>
  <si>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</si>
  <si>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</si>
  <si>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</si>
  <si>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</si>
  <si>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</si>
  <si>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</si>
  <si>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</si>
  <si>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</si>
  <si>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</si>
  <si>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</si>
  <si>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</si>
  <si>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</si>
  <si>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</si>
  <si>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</si>
  <si>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</si>
  <si>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</si>
  <si>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</si>
  <si>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</si>
  <si>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</si>
  <si>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</si>
  <si>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</si>
  <si>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</si>
  <si>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</si>
  <si>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</si>
  <si>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</si>
  <si>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</si>
  <si>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</si>
  <si>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</si>
  <si>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</si>
  <si>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</si>
  <si>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</si>
  <si>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</si>
  <si>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</si>
  <si>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</si>
  <si>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</si>
  <si>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</si>
  <si>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</si>
  <si>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</si>
  <si>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</si>
  <si>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</si>
  <si>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</si>
  <si>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</si>
  <si>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</si>
  <si>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</si>
  <si>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</si>
  <si>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</si>
  <si>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</si>
  <si>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</si>
  <si>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</si>
  <si>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</si>
  <si>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</si>
  <si>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</si>
  <si>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</si>
  <si>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</si>
  <si>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</si>
  <si>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</si>
  <si>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</si>
  <si>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</si>
  <si>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</si>
  <si>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</si>
  <si>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</si>
  <si>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</si>
  <si>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</si>
  <si>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</si>
  <si>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</si>
  <si>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</si>
  <si>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</si>
  <si>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</si>
  <si>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</si>
  <si>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</si>
  <si>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</si>
  <si>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</si>
  <si>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</si>
  <si>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</si>
  <si>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</si>
  <si>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</si>
  <si>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</si>
  <si>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</si>
  <si>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</si>
  <si>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</si>
  <si>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</si>
  <si>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</si>
  <si>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</si>
  <si>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</si>
  <si>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</si>
  <si>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</si>
  <si>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</si>
  <si>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</si>
  <si>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</si>
  <si>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</si>
  <si>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</si>
  <si>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</si>
  <si>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</si>
  <si>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</si>
  <si>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</si>
  <si>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</si>
  <si>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</si>
  <si>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</si>
  <si>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</si>
  <si>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</si>
  <si>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</si>
  <si>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</si>
  <si>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</si>
  <si>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</si>
  <si>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</si>
  <si>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</si>
  <si>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</si>
  <si>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</si>
  <si>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</si>
  <si>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</si>
  <si>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</si>
  <si>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</si>
  <si>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</si>
  <si>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</si>
  <si>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</si>
  <si>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</si>
  <si>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</si>
  <si>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</si>
  <si>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</si>
  <si>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</si>
  <si>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</si>
  <si>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</si>
  <si>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</si>
  <si>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</si>
  <si>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</si>
  <si>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</si>
  <si>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</si>
  <si>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</si>
  <si>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</si>
  <si>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</si>
  <si>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</si>
  <si>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</si>
  <si>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</si>
  <si>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</si>
  <si>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</si>
  <si>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</si>
  <si>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</si>
  <si>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</si>
  <si>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</si>
  <si>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</si>
  <si>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</si>
  <si>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</si>
  <si>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</si>
  <si>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</si>
  <si>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</si>
  <si>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</si>
  <si>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</si>
  <si>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</si>
  <si>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</si>
  <si>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</si>
  <si>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</si>
  <si>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</si>
  <si>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</si>
  <si>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</si>
  <si>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</si>
  <si>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</si>
  <si>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</si>
  <si>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</si>
  <si>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</si>
  <si>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</si>
  <si>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</si>
  <si>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</si>
  <si>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</si>
  <si>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</si>
  <si>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</si>
  <si>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</si>
  <si>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</si>
  <si>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</si>
  <si>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</si>
  <si>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</si>
  <si>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</si>
  <si>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</si>
  <si>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</si>
  <si>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</si>
  <si>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</si>
  <si>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</si>
  <si>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</si>
  <si>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</si>
  <si>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</si>
  <si>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</si>
  <si>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</si>
  <si>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</si>
  <si>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</si>
  <si>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</si>
  <si>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</si>
  <si>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</si>
  <si>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</si>
  <si>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</si>
  <si>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</si>
  <si>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</si>
  <si>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</si>
  <si>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</si>
  <si>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</si>
  <si>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</si>
  <si>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</si>
  <si>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</si>
  <si>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</si>
  <si>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</si>
  <si>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</si>
  <si>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</si>
  <si>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</si>
  <si>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</si>
  <si>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</si>
  <si>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</si>
  <si>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</si>
  <si>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</si>
  <si>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</si>
  <si>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</si>
  <si>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</si>
  <si>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</si>
  <si>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</si>
  <si>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</si>
  <si>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</si>
  <si>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</si>
  <si>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</si>
  <si>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</si>
  <si>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</si>
  <si>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</si>
  <si>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</si>
  <si>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</si>
  <si>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</si>
  <si>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</si>
  <si>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</si>
  <si>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</si>
  <si>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</si>
  <si>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</si>
  <si>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</si>
  <si>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</si>
  <si>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</si>
  <si>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</si>
  <si>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</si>
  <si>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</si>
  <si>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</si>
  <si>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</si>
  <si>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</si>
  <si>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</si>
  <si>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</si>
  <si>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</si>
  <si>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</si>
  <si>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</si>
  <si>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</si>
  <si>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</si>
  <si>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</si>
  <si>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</si>
  <si>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</si>
  <si>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</si>
  <si>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</si>
  <si>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</si>
  <si>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</si>
  <si>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</si>
  <si>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</si>
  <si>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</si>
  <si>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</si>
  <si>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</si>
  <si>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</si>
  <si>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</si>
  <si>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</si>
  <si>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</si>
  <si>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</si>
  <si>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</si>
  <si>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</si>
  <si>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</si>
  <si>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</si>
  <si>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</si>
  <si>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</si>
  <si>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</si>
  <si>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</si>
  <si>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</si>
  <si>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</si>
  <si>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</si>
  <si>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</si>
  <si>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</si>
  <si>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</si>
  <si>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</si>
  <si>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</si>
  <si>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</si>
  <si>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</si>
  <si>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</si>
  <si>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</si>
  <si>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</si>
  <si>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</si>
  <si>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</si>
  <si>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</si>
  <si>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</si>
  <si>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</si>
  <si>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</si>
  <si>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</si>
  <si>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</si>
  <si>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</si>
  <si>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</si>
  <si>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</si>
  <si>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</si>
  <si>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</si>
  <si>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</si>
  <si>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</si>
  <si>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</si>
  <si>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</si>
  <si>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</si>
  <si>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</si>
  <si>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</si>
  <si>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</si>
  <si>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</si>
  <si>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</si>
  <si>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</si>
  <si>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</si>
  <si>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</si>
  <si>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</si>
  <si>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</si>
  <si>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</si>
  <si>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</si>
  <si>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</si>
  <si>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</si>
  <si>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</si>
  <si>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</si>
  <si>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</si>
  <si>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</si>
  <si>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</si>
  <si>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</si>
  <si>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</si>
  <si>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</si>
  <si>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</si>
  <si>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</si>
  <si>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</si>
  <si>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</si>
  <si>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</si>
  <si>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</si>
  <si>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</si>
  <si>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</si>
  <si>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</si>
  <si>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</si>
  <si>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</si>
  <si>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</si>
  <si>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</si>
  <si>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</si>
  <si>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</si>
  <si>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</si>
  <si>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</si>
  <si>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</si>
  <si>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</si>
  <si>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</si>
  <si>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</si>
  <si>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</si>
  <si>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</si>
  <si>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</si>
  <si>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</si>
  <si>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</si>
  <si>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</si>
  <si>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</si>
  <si>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</si>
  <si>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</si>
  <si>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</si>
  <si>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</si>
  <si>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</si>
  <si>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</si>
  <si>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</si>
  <si>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</si>
  <si>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</si>
  <si>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</si>
  <si>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</si>
  <si>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</si>
  <si>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</si>
  <si>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</si>
  <si>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</si>
  <si>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</si>
  <si>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</si>
  <si>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</si>
  <si>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</si>
  <si>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</si>
  <si>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</si>
  <si>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</si>
  <si>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</si>
  <si>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</si>
  <si>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</si>
  <si>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</si>
  <si>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</si>
  <si>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</si>
  <si>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</si>
  <si>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</si>
  <si>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</si>
  <si>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</si>
  <si>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</si>
  <si>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</si>
  <si>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</si>
  <si>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</si>
  <si>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</si>
  <si>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</si>
  <si>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</si>
  <si>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</si>
  <si>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</si>
  <si>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</si>
  <si>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</si>
  <si>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</si>
  <si>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</si>
  <si>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</si>
  <si>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</si>
  <si>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</si>
  <si>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</si>
  <si>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</si>
  <si>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</si>
  <si>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</si>
  <si>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</si>
  <si>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</si>
  <si>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</si>
  <si>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</si>
  <si>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</si>
  <si>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</si>
  <si>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</si>
  <si>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</si>
  <si>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</si>
  <si>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</si>
  <si>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</si>
  <si>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</si>
  <si>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</si>
  <si>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</si>
  <si>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</si>
  <si>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</si>
  <si>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</si>
  <si>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</si>
  <si>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</si>
  <si>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</si>
  <si>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</si>
  <si>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</si>
  <si>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</si>
  <si>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</si>
  <si>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</si>
  <si>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</si>
  <si>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</si>
  <si>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</si>
  <si>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</si>
  <si>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</si>
  <si>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</si>
  <si>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</si>
  <si>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</si>
  <si>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</si>
  <si>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</si>
  <si>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</si>
  <si>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</si>
  <si>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</si>
  <si>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</si>
  <si>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</si>
  <si>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</si>
  <si>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</si>
  <si>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</si>
  <si>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</si>
  <si>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</si>
  <si>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</si>
  <si>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</si>
  <si>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</si>
  <si>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</si>
  <si>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</si>
  <si>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</si>
  <si>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</si>
  <si>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</si>
  <si>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</si>
  <si>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</si>
  <si>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</si>
  <si>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</si>
  <si>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</si>
  <si>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</si>
  <si>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</si>
  <si>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</si>
  <si>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</si>
  <si>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</si>
  <si>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</si>
  <si>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</si>
  <si>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</si>
  <si>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</si>
  <si>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</si>
  <si>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</si>
  <si>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</si>
  <si>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</si>
  <si>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</si>
  <si>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</si>
  <si>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</si>
  <si>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</si>
  <si>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</si>
  <si>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</si>
  <si>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</si>
  <si>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</si>
  <si>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</si>
  <si>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</si>
  <si>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</si>
  <si>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</si>
  <si>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</si>
  <si>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</si>
  <si>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</si>
  <si>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</si>
  <si>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</si>
  <si>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</si>
  <si>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</si>
  <si>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</si>
  <si>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</si>
  <si>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</si>
  <si>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</si>
  <si>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</si>
  <si>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</si>
  <si>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</si>
  <si>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</si>
  <si>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</si>
  <si>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</si>
  <si>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</si>
  <si>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</si>
  <si>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</si>
  <si>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</si>
  <si>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</si>
  <si>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</si>
  <si>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</si>
  <si>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</si>
  <si>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</si>
  <si>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</si>
  <si>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</si>
  <si>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</si>
  <si>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</si>
  <si>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</si>
  <si>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</si>
  <si>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</si>
  <si>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</si>
  <si>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</si>
  <si>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</si>
  <si>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</si>
  <si>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</si>
  <si>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</si>
  <si>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</si>
  <si>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</si>
  <si>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</si>
  <si>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</si>
  <si>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</si>
  <si>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</si>
  <si>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</si>
  <si>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</si>
  <si>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</si>
  <si>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</si>
  <si>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</si>
  <si>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</si>
  <si>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</si>
  <si>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</si>
  <si>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</si>
  <si>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</si>
  <si>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</si>
  <si>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</si>
  <si>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</si>
  <si>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</si>
  <si>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</si>
  <si>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</si>
  <si>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</si>
  <si>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</si>
  <si>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</si>
  <si>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</si>
  <si>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</si>
  <si>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</si>
  <si>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</si>
  <si>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</si>
  <si>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</si>
  <si>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</si>
  <si>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</si>
  <si>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</si>
  <si>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</si>
  <si>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</si>
  <si>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</si>
  <si>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</si>
  <si>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</si>
  <si>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</si>
  <si>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</si>
  <si>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</si>
  <si>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</si>
  <si>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</si>
  <si>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</si>
  <si>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</si>
  <si>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</si>
  <si>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</si>
  <si>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</si>
  <si>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</si>
  <si>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</si>
  <si>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</si>
  <si>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</si>
  <si>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</si>
  <si>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</si>
  <si>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</si>
  <si>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</si>
  <si>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</si>
  <si>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</si>
  <si>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</si>
  <si>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</si>
  <si>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</si>
  <si>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</si>
  <si>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</si>
  <si>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</si>
  <si>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</si>
  <si>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</si>
  <si>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</si>
  <si>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</si>
  <si>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</si>
  <si>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</si>
  <si>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</si>
  <si>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</si>
  <si>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</si>
  <si>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</si>
  <si>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</si>
  <si>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</si>
  <si>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</si>
  <si>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</si>
  <si>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</si>
  <si>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</si>
  <si>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</si>
  <si>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</si>
  <si>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</si>
  <si>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</si>
  <si>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</si>
  <si>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</si>
  <si>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</si>
  <si>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</si>
  <si>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</si>
  <si>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</si>
  <si>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</si>
  <si>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</si>
  <si>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</si>
  <si>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</si>
  <si>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</si>
  <si>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</si>
  <si>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</si>
  <si>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</si>
  <si>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</si>
  <si>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</si>
  <si>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</si>
  <si>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</si>
  <si>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</si>
  <si>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</si>
  <si>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</si>
  <si>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</si>
  <si>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</si>
  <si>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</si>
  <si>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</si>
  <si>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</si>
  <si>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</si>
  <si>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</si>
  <si>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</si>
  <si>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</si>
  <si>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</si>
  <si>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</si>
  <si>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</si>
  <si>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</si>
  <si>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</si>
  <si>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</si>
  <si>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</si>
  <si>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</si>
  <si>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</si>
  <si>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</si>
  <si>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</si>
  <si>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</si>
  <si>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</si>
  <si>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</si>
  <si>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</si>
  <si>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</si>
  <si>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</si>
  <si>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</si>
  <si>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</si>
  <si>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</si>
  <si>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</si>
  <si>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</si>
  <si>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</si>
  <si>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</si>
  <si>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</si>
  <si>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</si>
  <si>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</si>
  <si>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</si>
  <si>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</si>
  <si>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</si>
  <si>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</si>
  <si>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</si>
  <si>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</si>
  <si>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</si>
  <si>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</si>
  <si>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</si>
  <si>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</si>
  <si>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</si>
  <si>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</si>
  <si>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</si>
  <si>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</si>
  <si>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</si>
  <si>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</si>
  <si>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</si>
  <si>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</si>
  <si>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</si>
  <si>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</si>
  <si>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</si>
  <si>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</si>
  <si>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</si>
  <si>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</si>
  <si>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</si>
  <si>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</si>
  <si>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</si>
  <si>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</si>
  <si>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</si>
  <si>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</si>
  <si>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</si>
  <si>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</si>
  <si>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</si>
  <si>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</si>
  <si>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</si>
  <si>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</si>
  <si>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</si>
  <si>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</si>
  <si>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</si>
  <si>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</si>
  <si>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</si>
  <si>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</si>
  <si>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</si>
  <si>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</si>
  <si>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</si>
  <si>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</si>
  <si>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</si>
  <si>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</si>
  <si>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</si>
  <si>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</si>
  <si>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</si>
  <si>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</si>
  <si>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</si>
  <si>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</si>
  <si>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</si>
  <si>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</si>
  <si>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</si>
  <si>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</si>
  <si>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</si>
  <si>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</si>
  <si>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</si>
  <si>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</si>
  <si>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</si>
  <si>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</si>
  <si>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</si>
  <si>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</si>
  <si>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</si>
  <si>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</si>
  <si>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</si>
  <si>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</si>
  <si>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</si>
  <si>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</si>
  <si>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</si>
  <si>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</si>
  <si>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</si>
  <si>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</si>
  <si>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</si>
  <si>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</si>
  <si>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</si>
  <si>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</si>
  <si>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</si>
  <si>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</si>
  <si>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</si>
  <si>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</si>
  <si>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</si>
  <si>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</si>
  <si>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</si>
  <si>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</si>
  <si>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</si>
  <si>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</si>
  <si>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</si>
  <si>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</si>
  <si>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</si>
  <si>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</si>
  <si>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</si>
  <si>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</si>
  <si>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</si>
  <si>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</si>
  <si>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</si>
  <si>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</si>
  <si>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</si>
  <si>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</si>
  <si>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</si>
  <si>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</si>
  <si>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</si>
  <si>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</si>
  <si>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</si>
  <si>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</si>
  <si>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</si>
  <si>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</si>
  <si>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</si>
  <si>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</si>
  <si>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</si>
  <si>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</si>
  <si>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</si>
  <si>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</si>
  <si>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</si>
  <si>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</si>
  <si>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</si>
  <si>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</si>
  <si>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</si>
  <si>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</si>
  <si>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</si>
  <si>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</si>
  <si>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</si>
  <si>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</si>
  <si>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</si>
  <si>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</si>
  <si>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</si>
  <si>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</si>
  <si>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</si>
  <si>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</si>
  <si>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</si>
  <si>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</si>
  <si>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</si>
  <si>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</si>
  <si>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</si>
  <si>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</si>
  <si>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</si>
  <si>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</si>
  <si>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</si>
  <si>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</si>
  <si>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</si>
  <si>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</si>
  <si>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</si>
  <si>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</si>
  <si>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</si>
  <si>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</si>
  <si>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</si>
  <si>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</si>
  <si>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</si>
  <si>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</si>
  <si>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</si>
  <si>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</si>
  <si>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</si>
  <si>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</si>
  <si>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</si>
  <si>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</si>
  <si>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</si>
  <si>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</si>
  <si>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</si>
  <si>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</si>
  <si>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</si>
  <si>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</si>
  <si>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</si>
  <si>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</si>
  <si>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</si>
  <si>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</si>
  <si>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</si>
  <si>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</si>
  <si>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</si>
  <si>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</si>
  <si>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</si>
  <si>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</si>
  <si>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</si>
  <si>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</si>
  <si>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</si>
  <si>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</si>
  <si>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</si>
  <si>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</si>
  <si>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</si>
  <si>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</si>
  <si>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</si>
  <si>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</si>
  <si>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</si>
  <si>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</si>
  <si>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</si>
  <si>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</si>
  <si>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</si>
  <si>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</si>
  <si>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</si>
  <si>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</si>
  <si>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</si>
  <si>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</si>
  <si>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</si>
  <si>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</si>
  <si>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</si>
  <si>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</si>
  <si>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</si>
  <si>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</si>
  <si>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</si>
  <si>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</si>
  <si>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</si>
  <si>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</si>
  <si>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</si>
  <si>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</si>
  <si>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</si>
  <si>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</si>
  <si>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</si>
  <si>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</si>
  <si>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</si>
  <si>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</si>
  <si>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</si>
  <si>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</si>
  <si>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</si>
  <si>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</si>
  <si>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</si>
  <si>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</si>
  <si>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</si>
  <si>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</si>
  <si>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</si>
  <si>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</si>
  <si>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</si>
  <si>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</si>
  <si>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</si>
  <si>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</si>
  <si>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</si>
  <si>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</si>
  <si>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</si>
  <si>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</si>
  <si>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</si>
  <si>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</si>
  <si>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</si>
  <si>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</si>
  <si>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</si>
  <si>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</si>
  <si>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</si>
  <si>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</si>
  <si>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</si>
  <si>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</si>
  <si>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</si>
  <si>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</si>
  <si>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</si>
  <si>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</si>
  <si>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</si>
  <si>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</si>
  <si>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</si>
  <si>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</si>
  <si>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</si>
  <si>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</si>
  <si>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</si>
  <si>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</si>
  <si>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</si>
  <si>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</si>
  <si>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</si>
  <si>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</si>
  <si>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</si>
  <si>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</si>
  <si>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</si>
  <si>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</si>
  <si>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</si>
  <si>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</si>
  <si>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</si>
  <si>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</si>
  <si>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</si>
  <si>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</si>
  <si>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</si>
  <si>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</si>
  <si>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</si>
  <si>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</si>
  <si>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</si>
  <si>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</si>
  <si>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</si>
  <si>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</si>
  <si>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</si>
  <si>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</si>
  <si>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</si>
  <si>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</si>
  <si>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</si>
  <si>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</si>
  <si>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</si>
  <si>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</si>
  <si>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</si>
  <si>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</si>
  <si>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</si>
  <si>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</si>
  <si>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</si>
  <si>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</si>
  <si>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</si>
  <si>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</si>
  <si>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</si>
  <si>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</si>
  <si>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</si>
  <si>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</si>
  <si>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</si>
  <si>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</si>
  <si>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</si>
  <si>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</si>
  <si>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</si>
  <si>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</si>
  <si>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</si>
  <si>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</si>
  <si>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</si>
  <si>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</si>
  <si>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</si>
  <si>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</si>
  <si>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</si>
  <si>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</si>
  <si>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</si>
  <si>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</si>
  <si>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</si>
  <si>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</si>
  <si>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</si>
  <si>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</si>
  <si>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</si>
  <si>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</si>
  <si>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</si>
  <si>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</si>
  <si>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</si>
  <si>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</si>
  <si>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</si>
  <si>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</si>
  <si>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</si>
  <si>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</si>
  <si>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</si>
  <si>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</si>
  <si>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</si>
  <si>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</si>
  <si>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</si>
  <si>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</si>
  <si>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</si>
  <si>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</si>
  <si>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</si>
  <si>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</si>
  <si>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</si>
  <si>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</si>
  <si>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</si>
  <si>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</si>
  <si>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</si>
  <si>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</si>
  <si>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</si>
  <si>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</si>
  <si>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</si>
  <si>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</si>
  <si>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</si>
  <si>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</si>
  <si>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</si>
  <si>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</si>
  <si>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</si>
  <si>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</si>
  <si>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</si>
  <si>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</si>
  <si>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</si>
  <si>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</si>
  <si>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</si>
  <si>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</si>
  <si>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</si>
  <si>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</si>
  <si>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</si>
  <si>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</si>
  <si>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</si>
  <si>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</si>
  <si>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</si>
  <si>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</si>
  <si>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</si>
  <si>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</si>
  <si>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</si>
  <si>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</si>
  <si>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</si>
  <si>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</si>
  <si>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</si>
  <si>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</si>
  <si>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</si>
  <si>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</si>
  <si>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</si>
  <si>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</si>
  <si>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</si>
  <si>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</si>
  <si>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</si>
  <si>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</si>
  <si>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</si>
  <si>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</si>
  <si>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</si>
  <si>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</si>
  <si>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</si>
  <si>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</si>
  <si>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</si>
  <si>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</si>
  <si>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</si>
  <si>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</si>
  <si>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</si>
  <si>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</si>
  <si>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</si>
  <si>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</si>
  <si>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</si>
  <si>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</si>
  <si>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</si>
  <si>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</si>
  <si>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</si>
  <si>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</si>
  <si>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</si>
  <si>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</si>
  <si>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</si>
  <si>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</si>
  <si>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</si>
  <si>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</si>
  <si>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</si>
  <si>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</si>
  <si>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</si>
  <si>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</si>
  <si>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</si>
  <si>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</si>
  <si>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</si>
  <si>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</si>
  <si>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</si>
  <si>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</si>
  <si>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</si>
  <si>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</si>
  <si>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</si>
  <si>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</si>
  <si>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</si>
  <si>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</si>
  <si>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</si>
  <si>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</si>
  <si>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</si>
  <si>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</si>
  <si>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</si>
  <si>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</si>
  <si>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</si>
  <si>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</si>
  <si>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</si>
  <si>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</si>
  <si>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</si>
  <si>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</si>
  <si>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</si>
  <si>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</si>
  <si>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</si>
  <si>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</si>
  <si>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</si>
  <si>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</si>
  <si>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</si>
  <si>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</si>
  <si>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</si>
  <si>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</si>
  <si>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</si>
  <si>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</si>
  <si>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</si>
  <si>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</si>
  <si>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</si>
  <si>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</si>
  <si>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</si>
  <si>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</si>
  <si>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</si>
  <si>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</si>
  <si>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</si>
  <si>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</si>
  <si>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</si>
  <si>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</si>
  <si>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</si>
  <si>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</si>
  <si>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</si>
  <si>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</si>
  <si>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</si>
  <si>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</si>
  <si>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</si>
  <si>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</si>
  <si>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</si>
  <si>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</si>
  <si>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</si>
  <si>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</si>
  <si>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</si>
  <si>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</si>
  <si>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</si>
  <si>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</si>
  <si>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</si>
  <si>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</si>
  <si>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</si>
  <si>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</si>
  <si>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</si>
  <si>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</si>
  <si>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</si>
  <si>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</si>
  <si>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</si>
  <si>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</si>
  <si>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</si>
  <si>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</si>
  <si>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</si>
  <si>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</si>
  <si>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</si>
  <si>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</si>
  <si>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</si>
  <si>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</si>
  <si>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</si>
  <si>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</si>
  <si>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</si>
  <si>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</si>
  <si>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</si>
  <si>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</si>
  <si>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</si>
  <si>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</si>
  <si>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</si>
  <si>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</si>
  <si>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</si>
  <si>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</si>
  <si>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</si>
  <si>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</si>
  <si>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</si>
  <si>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</si>
  <si>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</si>
  <si>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</si>
  <si>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</si>
  <si>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</si>
  <si>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</si>
  <si>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</si>
  <si>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</si>
  <si>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</si>
  <si>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</si>
  <si>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</si>
  <si>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</si>
  <si>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</si>
  <si>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</si>
  <si>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</si>
  <si>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</si>
  <si>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</si>
  <si>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</si>
  <si>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</si>
  <si>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</si>
  <si>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</si>
  <si>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</si>
  <si>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</si>
  <si>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</si>
  <si>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</si>
  <si>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</si>
  <si>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</si>
  <si>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</si>
  <si>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</si>
  <si>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</si>
  <si>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</si>
  <si>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</si>
  <si>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</si>
  <si>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</si>
  <si>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</si>
  <si>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</si>
  <si>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</si>
  <si>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</si>
  <si>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</si>
  <si>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</si>
  <si>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</si>
  <si>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</si>
  <si>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</si>
  <si>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</si>
  <si>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</si>
  <si>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</si>
  <si>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</si>
  <si>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</si>
  <si>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</si>
  <si>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</si>
  <si>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</si>
  <si>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</si>
  <si>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</si>
  <si>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</si>
  <si>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</si>
  <si>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</si>
  <si>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</si>
  <si>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</si>
  <si>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</si>
  <si>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</si>
  <si>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</si>
  <si>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</si>
  <si>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</si>
  <si>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</si>
  <si>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</si>
  <si>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</si>
  <si>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</si>
  <si>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</si>
  <si>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</si>
  <si>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</si>
  <si>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</si>
  <si>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</si>
  <si>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</si>
  <si>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</si>
  <si>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</si>
  <si>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</si>
  <si>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</si>
  <si>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</si>
  <si>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</si>
  <si>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</si>
  <si>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</si>
  <si>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</si>
  <si>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</si>
  <si>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</si>
  <si>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</si>
  <si>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</si>
  <si>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</si>
  <si>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</si>
  <si>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</si>
  <si>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</si>
  <si>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</si>
  <si>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</si>
  <si>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</si>
  <si>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</si>
  <si>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</si>
  <si>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</si>
  <si>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</si>
  <si>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</si>
  <si>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</si>
  <si>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</si>
  <si>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</si>
  <si>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</si>
  <si>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</si>
  <si>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</si>
  <si>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</si>
  <si>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</si>
  <si>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</si>
  <si>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</si>
  <si>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</si>
  <si>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</si>
  <si>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</si>
  <si>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</si>
  <si>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</si>
  <si>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</si>
  <si>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</si>
  <si>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</si>
  <si>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</si>
  <si>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</si>
  <si>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</si>
  <si>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</si>
  <si>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</si>
  <si>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</si>
  <si>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</si>
  <si>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</si>
  <si>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</si>
  <si>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</si>
  <si>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</si>
  <si>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</si>
  <si>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</si>
  <si>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</si>
  <si>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</si>
  <si>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</si>
  <si>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</si>
  <si>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</si>
  <si>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</si>
  <si>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</si>
  <si>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</si>
  <si>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</si>
  <si>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</si>
  <si>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</si>
  <si>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</si>
  <si>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</si>
  <si>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</si>
  <si>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</si>
  <si>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</si>
  <si>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</si>
  <si>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</si>
  <si>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</si>
  <si>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</si>
  <si>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</si>
  <si>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</si>
  <si>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</si>
  <si>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</si>
  <si>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</si>
  <si>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</si>
  <si>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</si>
  <si>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</si>
  <si>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</si>
  <si>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</si>
  <si>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</si>
  <si>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</si>
  <si>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</si>
  <si>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</si>
  <si>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</si>
  <si>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</si>
  <si>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</si>
  <si>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</si>
  <si>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</si>
  <si>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</si>
  <si>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</si>
  <si>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</si>
  <si>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</si>
  <si>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</si>
  <si>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</si>
  <si>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</si>
  <si>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</si>
  <si>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</si>
  <si>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</si>
  <si>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</si>
  <si>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</si>
  <si>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</si>
  <si>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</si>
  <si>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</si>
  <si>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</si>
  <si>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</si>
  <si>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</si>
  <si>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</si>
  <si>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</si>
  <si>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</si>
  <si>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</si>
  <si>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</si>
  <si>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</si>
  <si>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</si>
  <si>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</si>
  <si>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</si>
  <si>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</si>
  <si>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</si>
  <si>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</si>
  <si>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</si>
  <si>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</si>
  <si>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</si>
  <si>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</si>
  <si>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</si>
  <si>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</si>
  <si>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</si>
  <si>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</si>
  <si>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</si>
  <si>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</si>
  <si>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</si>
  <si>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</si>
  <si>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</si>
  <si>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</si>
  <si>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</si>
  <si>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</si>
  <si>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</si>
  <si>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</si>
  <si>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</si>
  <si>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</si>
  <si>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</si>
  <si>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</si>
  <si>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</si>
  <si>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</si>
  <si>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</si>
  <si>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</si>
  <si>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</si>
  <si>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</si>
  <si>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</si>
  <si>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</si>
  <si>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</si>
  <si>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</si>
  <si>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</si>
  <si>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</si>
  <si>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</si>
  <si>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</si>
  <si>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</si>
  <si>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</si>
  <si>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</si>
  <si>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</si>
  <si>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</si>
  <si>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</si>
  <si>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</si>
  <si>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</si>
  <si>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</si>
  <si>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</si>
  <si>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</si>
  <si>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</si>
  <si>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</si>
  <si>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</si>
  <si>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</si>
  <si>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</si>
  <si>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</si>
  <si>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</si>
  <si>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</si>
  <si>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</si>
  <si>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</si>
  <si>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</si>
  <si>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</si>
  <si>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</si>
  <si>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</si>
  <si>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</si>
  <si>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</si>
  <si>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</si>
  <si>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</si>
  <si>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</si>
  <si>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</si>
  <si>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</si>
  <si>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</si>
  <si>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</si>
  <si>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</si>
  <si>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</si>
  <si>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</si>
  <si>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</si>
  <si>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</si>
  <si>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</si>
  <si>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</si>
  <si>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</si>
  <si>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</si>
  <si>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</si>
  <si>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</si>
  <si>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</si>
  <si>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</si>
  <si>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</si>
  <si>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</si>
  <si>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</si>
  <si>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</si>
  <si>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</si>
  <si>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</si>
  <si>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</si>
  <si>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</si>
  <si>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</si>
  <si>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</si>
  <si>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</si>
  <si>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</si>
  <si>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</si>
  <si>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</si>
  <si>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</si>
  <si>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</si>
  <si>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</si>
  <si>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</si>
  <si>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</si>
  <si>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</si>
  <si>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</si>
  <si>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</si>
  <si>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</si>
  <si>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</si>
  <si>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</si>
  <si>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</si>
  <si>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</si>
  <si>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</si>
  <si>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</si>
  <si>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</si>
  <si>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</si>
  <si>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</si>
  <si>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</si>
  <si>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</si>
  <si>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</si>
  <si>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</si>
  <si>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</si>
  <si>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</si>
  <si>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</si>
  <si>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</si>
  <si>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</si>
  <si>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</si>
  <si>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</si>
  <si>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</si>
  <si>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</si>
  <si>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</si>
  <si>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</si>
  <si>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</si>
  <si>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</si>
  <si>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</si>
  <si>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</si>
  <si>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</si>
  <si>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</si>
  <si>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</si>
  <si>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</si>
  <si>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</si>
  <si>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</si>
  <si>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</si>
  <si>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</si>
  <si>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</si>
  <si>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</si>
  <si>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</si>
  <si>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</si>
  <si>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</si>
  <si>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</si>
  <si>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</si>
  <si>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</si>
  <si>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</si>
  <si>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</si>
  <si>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</si>
  <si>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</si>
  <si>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</si>
  <si>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</si>
  <si>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</si>
  <si>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</si>
  <si>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</si>
  <si>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</si>
  <si>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</si>
  <si>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</si>
  <si>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</si>
  <si>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</si>
  <si>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</si>
  <si>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</si>
  <si>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</si>
  <si>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</si>
  <si>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</si>
  <si>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</si>
  <si>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</si>
  <si>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</si>
  <si>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</si>
  <si>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</si>
  <si>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</si>
  <si>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</si>
  <si>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</si>
  <si>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</si>
  <si>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</si>
  <si>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</si>
  <si>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</si>
  <si>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</si>
  <si>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</si>
  <si>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</si>
  <si>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</si>
  <si>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</si>
  <si>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</si>
  <si>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</si>
  <si>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</si>
  <si>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</si>
  <si>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</si>
  <si>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</si>
  <si>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</si>
  <si>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</si>
  <si>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</si>
  <si>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</si>
  <si>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</si>
  <si>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</si>
  <si>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</si>
  <si>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</si>
  <si>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</si>
  <si>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</si>
  <si>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</si>
  <si>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</si>
  <si>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</si>
  <si>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</si>
  <si>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</si>
  <si>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</si>
  <si>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</si>
  <si>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</si>
  <si>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</si>
  <si>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</si>
  <si>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</si>
  <si>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</si>
  <si>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</si>
  <si>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</si>
  <si>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</si>
  <si>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</si>
  <si>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</si>
  <si>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</si>
  <si>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</si>
  <si>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</si>
  <si>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</si>
  <si>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</si>
  <si>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</si>
  <si>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</si>
  <si>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</si>
  <si>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</si>
  <si>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</si>
  <si>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</si>
  <si>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</si>
  <si>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</si>
  <si>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</si>
  <si>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</si>
  <si>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</si>
  <si>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</si>
  <si>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</si>
  <si>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</si>
  <si>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</si>
  <si>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</si>
  <si>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</si>
  <si>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</si>
  <si>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</si>
  <si>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</si>
  <si>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</si>
  <si>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</si>
  <si>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</si>
  <si>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</si>
  <si>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</si>
  <si>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</si>
  <si>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</si>
  <si>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</si>
  <si>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</si>
  <si>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</si>
  <si>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</si>
  <si>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</si>
  <si>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</si>
  <si>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</si>
  <si>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</si>
  <si>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</si>
  <si>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</si>
  <si>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</si>
  <si>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</si>
  <si>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</si>
  <si>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</si>
  <si>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</si>
  <si>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</si>
  <si>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</si>
  <si>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</si>
  <si>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</si>
  <si>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</si>
  <si>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</si>
  <si>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</si>
  <si>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</si>
  <si>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</si>
  <si>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</si>
  <si>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</si>
  <si>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</si>
  <si>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</si>
  <si>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</si>
  <si>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</si>
  <si>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</si>
  <si>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</si>
  <si>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</si>
  <si>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</si>
  <si>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</si>
  <si>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</si>
  <si>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</si>
  <si>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</si>
  <si>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</si>
  <si>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</si>
  <si>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</si>
  <si>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</si>
  <si>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</si>
  <si>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</si>
  <si>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</si>
  <si>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</si>
  <si>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</si>
  <si>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</si>
  <si>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</si>
  <si>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</si>
  <si>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</si>
  <si>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</si>
  <si>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</si>
  <si>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</si>
  <si>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</si>
  <si>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</si>
  <si>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</si>
  <si>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</si>
  <si>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</si>
  <si>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</si>
  <si>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</si>
  <si>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</si>
  <si>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</si>
  <si>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</si>
  <si>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</si>
  <si>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</si>
  <si>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</si>
  <si>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</si>
  <si>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</si>
  <si>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</si>
  <si>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</si>
  <si>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</si>
  <si>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</si>
  <si>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</si>
  <si>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</si>
  <si>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</si>
  <si>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</si>
  <si>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</si>
  <si>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</si>
  <si>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</si>
  <si>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</si>
  <si>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</si>
  <si>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</si>
  <si>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</si>
  <si>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</si>
  <si>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</si>
  <si>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</si>
  <si>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</si>
  <si>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</si>
  <si>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</si>
  <si>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</si>
  <si>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</si>
  <si>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</si>
  <si>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</si>
  <si>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</si>
  <si>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</si>
  <si>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</si>
  <si>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</si>
  <si>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</si>
  <si>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</si>
  <si>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</si>
  <si>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</si>
  <si>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</si>
  <si>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</si>
  <si>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</si>
  <si>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</si>
  <si>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</si>
  <si>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</si>
  <si>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</si>
  <si>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</si>
  <si>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</si>
  <si>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</si>
  <si>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</si>
  <si>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</si>
  <si>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</si>
  <si>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</si>
  <si>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</si>
  <si>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</si>
  <si>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</si>
  <si>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</si>
  <si>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</si>
  <si>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</si>
  <si>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</si>
  <si>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</si>
  <si>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</si>
  <si>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</si>
  <si>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</si>
  <si>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</si>
  <si>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</si>
  <si>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</si>
  <si>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</si>
  <si>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</si>
  <si>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</si>
  <si>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</si>
  <si>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</si>
  <si>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</si>
  <si>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</si>
  <si>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</si>
  <si>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</si>
  <si>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</si>
  <si>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</si>
  <si>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</si>
  <si>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</si>
  <si>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</si>
  <si>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</si>
  <si>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</si>
  <si>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</si>
  <si>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</si>
  <si>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</si>
  <si>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</si>
  <si>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</si>
  <si>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</si>
  <si>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</si>
  <si>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</si>
  <si>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</si>
  <si>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</si>
  <si>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</si>
  <si>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</si>
  <si>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</si>
  <si>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</si>
  <si>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</si>
  <si>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</si>
  <si>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</si>
  <si>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</si>
  <si>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</si>
  <si>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</si>
  <si>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</si>
  <si>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</si>
  <si>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</si>
  <si>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</si>
  <si>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</si>
  <si>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</si>
  <si>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</si>
  <si>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</si>
  <si>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</si>
  <si>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</si>
  <si>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</si>
  <si>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</si>
  <si>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</si>
  <si>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</si>
  <si>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</si>
  <si>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</si>
  <si>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</si>
  <si>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</si>
  <si>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</si>
  <si>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</si>
  <si>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</si>
  <si>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</si>
  <si>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</si>
  <si>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</si>
  <si>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</si>
  <si>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</si>
  <si>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</si>
  <si>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</si>
  <si>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</si>
  <si>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</si>
  <si>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</si>
  <si>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</si>
  <si>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</si>
  <si>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</si>
  <si>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</si>
  <si>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</si>
  <si>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</si>
  <si>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</si>
  <si>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</si>
  <si>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</si>
  <si>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</si>
  <si>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</si>
  <si>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</si>
  <si>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</si>
  <si>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</si>
  <si>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</si>
  <si>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</si>
  <si>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</si>
  <si>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</si>
  <si>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</si>
  <si>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</si>
  <si>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</si>
  <si>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</si>
  <si>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</si>
  <si>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</si>
  <si>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</si>
  <si>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</si>
  <si>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</si>
  <si>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</si>
  <si>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</si>
  <si>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</si>
  <si>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</si>
  <si>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</si>
  <si>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</si>
  <si>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</si>
  <si>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</si>
  <si>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</si>
  <si>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</si>
  <si>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</si>
  <si>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</si>
  <si>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</si>
  <si>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</si>
  <si>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</si>
  <si>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</si>
  <si>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</si>
  <si>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</si>
  <si>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</si>
  <si>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</si>
  <si>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</si>
  <si>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</si>
  <si>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</si>
  <si>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</si>
  <si>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</si>
  <si>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</si>
  <si>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</si>
  <si>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</si>
  <si>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</si>
  <si>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</si>
  <si>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</si>
  <si>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</si>
  <si>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</si>
  <si>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</si>
  <si>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</si>
  <si>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</si>
  <si>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</si>
  <si>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</si>
  <si>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</si>
  <si>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</si>
  <si>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</si>
  <si>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</si>
  <si>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</si>
  <si>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</si>
  <si>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</si>
  <si>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</si>
  <si>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</si>
  <si>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</si>
  <si>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</si>
  <si>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</si>
  <si>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</si>
  <si>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</si>
  <si>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</si>
  <si>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</si>
  <si>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</si>
  <si>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</si>
  <si>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</si>
  <si>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</si>
  <si>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</si>
  <si>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</si>
  <si>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</si>
  <si>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</si>
  <si>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</si>
  <si>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</si>
  <si>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</si>
  <si>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</si>
  <si>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</si>
  <si>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</si>
  <si>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</si>
  <si>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</si>
  <si>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</si>
  <si>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</si>
  <si>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</si>
  <si>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</si>
  <si>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</si>
  <si>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</si>
  <si>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</si>
  <si>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</si>
  <si>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</si>
  <si>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</si>
  <si>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</si>
  <si>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</si>
  <si>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</si>
  <si>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</si>
  <si>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</si>
  <si>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</si>
  <si>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</si>
  <si>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</si>
  <si>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</si>
  <si>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</si>
  <si>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</si>
  <si>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</si>
  <si>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</si>
  <si>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</si>
  <si>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</si>
  <si>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</si>
  <si>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</si>
  <si>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</si>
  <si>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</si>
  <si>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</si>
  <si>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</si>
  <si>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</si>
  <si>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</si>
  <si>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</si>
  <si>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</si>
  <si>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</si>
  <si>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</si>
  <si>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</si>
  <si>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</si>
  <si>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</si>
  <si>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</si>
  <si>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</si>
  <si>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</si>
  <si>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</si>
  <si>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</si>
  <si>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</si>
  <si>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</si>
  <si>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</si>
  <si>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</si>
  <si>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</si>
  <si>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</si>
  <si>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</si>
  <si>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</si>
  <si>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</si>
  <si>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</si>
  <si>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</si>
  <si>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</si>
  <si>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</si>
  <si>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</si>
  <si>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</si>
  <si>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</si>
  <si>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</si>
  <si>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</si>
  <si>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</si>
  <si>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</si>
  <si>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</si>
  <si>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</si>
  <si>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</si>
  <si>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</si>
  <si>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</si>
  <si>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</si>
  <si>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</si>
  <si>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</si>
  <si>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</si>
  <si>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</si>
  <si>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</si>
  <si>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</si>
  <si>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</si>
  <si>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</si>
  <si>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</si>
  <si>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</si>
  <si>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</si>
  <si>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</si>
  <si>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</si>
  <si>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</si>
  <si>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</si>
  <si>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</si>
  <si>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</si>
  <si>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</si>
  <si>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</si>
  <si>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</si>
  <si>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</si>
  <si>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</si>
  <si>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</si>
  <si>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</si>
  <si>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</si>
  <si>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</si>
  <si>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</si>
  <si>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</si>
  <si>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</si>
  <si>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</si>
  <si>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</si>
  <si>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</si>
  <si>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</si>
  <si>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</si>
  <si>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</si>
  <si>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</si>
  <si>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</si>
  <si>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</si>
  <si>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</si>
  <si>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</si>
  <si>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</si>
  <si>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</si>
  <si>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</si>
  <si>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</si>
  <si>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</si>
  <si>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</si>
  <si>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</si>
  <si>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</si>
  <si>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</si>
  <si>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</si>
  <si>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</si>
  <si>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</si>
  <si>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</si>
  <si>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</si>
  <si>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</si>
  <si>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</si>
  <si>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</si>
  <si>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</si>
  <si>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</si>
  <si>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</si>
  <si>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</si>
  <si>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</si>
  <si>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</si>
  <si>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</si>
  <si>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</si>
  <si>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</si>
  <si>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</si>
  <si>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</si>
  <si>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</si>
  <si>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</si>
  <si>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</si>
  <si>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</si>
  <si>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</si>
  <si>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</si>
  <si>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</si>
  <si>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</si>
  <si>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</si>
  <si>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</si>
  <si>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</si>
  <si>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</si>
  <si>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</si>
  <si>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</si>
  <si>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</si>
  <si>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</si>
  <si>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</si>
  <si>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</si>
  <si>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</si>
  <si>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</si>
  <si>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</si>
  <si>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</si>
  <si>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</si>
  <si>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</si>
  <si>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</si>
  <si>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</si>
  <si>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</si>
  <si>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</si>
  <si>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</si>
  <si>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</si>
  <si>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</si>
  <si>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</si>
  <si>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</si>
  <si>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</si>
  <si>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</si>
  <si>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</si>
  <si>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</si>
  <si>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</si>
  <si>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</si>
  <si>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</si>
  <si>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</si>
  <si>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</si>
  <si>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</si>
  <si>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</si>
  <si>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</si>
  <si>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</si>
  <si>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</si>
  <si>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</si>
  <si>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</si>
  <si>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</si>
  <si>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</si>
  <si>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</si>
  <si>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</si>
  <si>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</si>
  <si>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</si>
  <si>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</si>
  <si>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</si>
  <si>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</si>
  <si>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</si>
  <si>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</si>
  <si>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</si>
  <si>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</si>
  <si>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</si>
  <si>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</si>
  <si>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</si>
  <si>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</si>
  <si>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</si>
  <si>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</si>
  <si>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</si>
  <si>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</si>
  <si>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</si>
  <si>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</si>
  <si>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</si>
  <si>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</si>
  <si>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</si>
  <si>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</si>
  <si>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</si>
  <si>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</si>
  <si>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</si>
  <si>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</si>
  <si>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</si>
  <si>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</si>
  <si>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</si>
  <si>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</si>
  <si>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</si>
  <si>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</si>
  <si>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</si>
  <si>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</si>
  <si>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</si>
  <si>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</si>
  <si>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</si>
  <si>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</si>
  <si>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</si>
  <si>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</si>
  <si>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</si>
  <si>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</si>
  <si>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</si>
  <si>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</si>
  <si>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</si>
  <si>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</si>
  <si>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</si>
  <si>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</si>
  <si>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</si>
  <si>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</si>
  <si>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</si>
  <si>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</si>
  <si>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</si>
  <si>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</si>
  <si>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</si>
  <si>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</si>
  <si>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</si>
  <si>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</si>
  <si>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</si>
  <si>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</si>
  <si>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</si>
  <si>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</si>
  <si>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</si>
  <si>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</si>
  <si>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</si>
  <si>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</si>
  <si>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</si>
  <si>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</si>
  <si>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</si>
  <si>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</si>
  <si>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</si>
  <si>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</si>
  <si>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</si>
  <si>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</si>
  <si>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</si>
  <si>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</si>
  <si>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</si>
  <si>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</si>
  <si>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</si>
  <si>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</si>
  <si>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</si>
  <si>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</si>
  <si>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</si>
  <si>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</si>
  <si>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</si>
  <si>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</si>
  <si>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</si>
  <si>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</si>
  <si>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</si>
  <si>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</si>
  <si>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</si>
  <si>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</si>
  <si>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</si>
  <si>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</si>
  <si>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</si>
  <si>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</si>
  <si>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</si>
  <si>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</si>
  <si>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</si>
  <si>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</si>
  <si>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</si>
  <si>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</si>
  <si>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</si>
  <si>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</si>
  <si>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</si>
  <si>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</si>
  <si>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</si>
  <si>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</si>
  <si>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</si>
  <si>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</si>
  <si>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</si>
  <si>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</si>
  <si>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</si>
  <si>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</si>
  <si>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</si>
  <si>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</si>
  <si>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</si>
  <si>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</si>
  <si>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</si>
  <si>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</si>
  <si>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</si>
  <si>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</si>
  <si>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</si>
  <si>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</si>
  <si>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</si>
  <si>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</si>
  <si>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</si>
  <si>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</si>
  <si>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</si>
  <si>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</si>
  <si>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</si>
  <si>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</si>
  <si>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</si>
  <si>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</si>
  <si>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</si>
  <si>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</si>
  <si>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</si>
  <si>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</si>
  <si>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</si>
  <si>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</si>
  <si>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</si>
  <si>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</si>
  <si>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</si>
  <si>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</si>
  <si>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</si>
  <si>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</si>
  <si>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</si>
  <si>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</si>
  <si>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</si>
  <si>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</si>
  <si>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</si>
  <si>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</si>
  <si>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</si>
  <si>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</si>
  <si>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</si>
  <si>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</si>
  <si>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</si>
  <si>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</si>
  <si>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</si>
  <si>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</si>
  <si>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</si>
  <si>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</si>
  <si>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</si>
  <si>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</si>
  <si>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</si>
  <si>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</si>
  <si>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</si>
  <si>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</si>
  <si>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</si>
  <si>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</si>
  <si>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</si>
  <si>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</si>
  <si>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</si>
  <si>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</si>
  <si>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</si>
  <si>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</si>
  <si>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</si>
  <si>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</si>
  <si>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</si>
  <si>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</si>
  <si>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</si>
  <si>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</si>
  <si>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</si>
  <si>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</si>
  <si>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</si>
  <si>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</si>
  <si>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</si>
  <si>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</si>
  <si>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</si>
  <si>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</si>
  <si>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</si>
  <si>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</si>
  <si>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</si>
  <si>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</si>
  <si>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</si>
  <si>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</si>
  <si>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</si>
  <si>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</si>
  <si>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</si>
  <si>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</si>
  <si>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</si>
  <si>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</si>
  <si>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</si>
  <si>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</si>
  <si>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</si>
  <si>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</si>
  <si>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</si>
  <si>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</si>
  <si>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</si>
  <si>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</si>
  <si>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</si>
  <si>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</si>
  <si>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</si>
  <si>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</si>
  <si>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</si>
  <si>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</si>
  <si>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</si>
  <si>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</si>
  <si>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</si>
  <si>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</si>
  <si>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</si>
  <si>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</si>
  <si>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</si>
  <si>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</si>
  <si>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</si>
  <si>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</si>
  <si>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</si>
  <si>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</si>
  <si>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</si>
  <si>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</si>
  <si>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</si>
  <si>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</si>
  <si>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</si>
  <si>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</si>
  <si>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</si>
  <si>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</si>
  <si>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</si>
  <si>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</si>
  <si>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</si>
  <si>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</si>
  <si>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</si>
  <si>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</si>
  <si>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</si>
  <si>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</si>
  <si>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</si>
  <si>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</si>
  <si>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</si>
  <si>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</si>
  <si>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</si>
  <si>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</si>
  <si>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</si>
  <si>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</si>
  <si>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</si>
  <si>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</si>
  <si>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</si>
  <si>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</si>
  <si>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</si>
  <si>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</si>
  <si>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</si>
  <si>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</si>
  <si>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</si>
  <si>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</si>
  <si>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</si>
  <si>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</si>
  <si>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</si>
  <si>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</si>
  <si>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</si>
  <si>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</si>
  <si>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</si>
  <si>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</si>
  <si>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</si>
  <si>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</si>
  <si>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</si>
  <si>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</si>
  <si>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</si>
  <si>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</si>
  <si>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</si>
  <si>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</si>
  <si>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</si>
  <si>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</si>
  <si>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</si>
  <si>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</si>
  <si>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</si>
  <si>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</si>
  <si>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</si>
  <si>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</si>
  <si>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</si>
  <si>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</si>
  <si>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</si>
  <si>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</si>
  <si>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</si>
  <si>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</si>
  <si>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</si>
  <si>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</si>
  <si>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</si>
  <si>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</si>
  <si>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</si>
  <si>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</si>
  <si>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</si>
  <si>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</si>
  <si>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</si>
  <si>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</si>
  <si>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</si>
  <si>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</si>
  <si>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</si>
  <si>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</si>
  <si>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</si>
  <si>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</si>
  <si>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</si>
  <si>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</si>
  <si>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</si>
  <si>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</si>
  <si>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</si>
  <si>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</si>
  <si>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</si>
  <si>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</si>
  <si>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</si>
  <si>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</si>
  <si>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</si>
  <si>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</si>
  <si>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</si>
  <si>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</si>
  <si>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</si>
  <si>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</si>
  <si>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</si>
  <si>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</si>
  <si>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</si>
  <si>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</si>
  <si>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</si>
  <si>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</si>
  <si>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</si>
  <si>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</si>
  <si>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</si>
  <si>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</si>
  <si>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</si>
  <si>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</si>
  <si>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</si>
  <si>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</si>
  <si>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</si>
  <si>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</si>
  <si>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</si>
  <si>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</si>
  <si>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</si>
  <si>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</si>
  <si>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</si>
  <si>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</si>
  <si>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</si>
  <si>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</si>
  <si>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</si>
  <si>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</si>
  <si>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</si>
  <si>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</si>
  <si>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</si>
  <si>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</si>
  <si>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</si>
  <si>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</si>
  <si>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</si>
  <si>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</si>
  <si>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</si>
  <si>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</si>
  <si>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</si>
  <si>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</si>
  <si>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</si>
  <si>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</si>
  <si>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</si>
  <si>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</si>
  <si>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</si>
  <si>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</si>
  <si>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</si>
  <si>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</si>
  <si>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</si>
  <si>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</si>
  <si>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</si>
  <si>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</si>
  <si>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</si>
  <si>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</si>
  <si>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</si>
  <si>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</si>
  <si>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</si>
  <si>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</si>
  <si>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</si>
  <si>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</si>
  <si>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</si>
  <si>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</si>
  <si>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</si>
  <si>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</si>
  <si>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</si>
  <si>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</si>
  <si>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</si>
  <si>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</si>
  <si>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</si>
  <si>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</si>
  <si>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</si>
  <si>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</si>
  <si>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</si>
  <si>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</si>
  <si>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</si>
  <si>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</si>
  <si>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</si>
  <si>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</si>
  <si>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</si>
  <si>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</si>
  <si>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</si>
  <si>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</si>
  <si>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</si>
  <si>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</si>
  <si>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</si>
  <si>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</si>
  <si>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</si>
  <si>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</si>
  <si>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</si>
  <si>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</si>
  <si>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</si>
  <si>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</si>
  <si>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</si>
  <si>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</si>
  <si>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</si>
  <si>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</si>
  <si>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</si>
  <si>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</si>
  <si>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</si>
  <si>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</si>
  <si>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</si>
  <si>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</si>
  <si>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</si>
  <si>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</si>
  <si>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</si>
  <si>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</si>
  <si>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</si>
  <si>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</si>
  <si>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</si>
  <si>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</si>
  <si>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</si>
  <si>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</si>
  <si>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</si>
  <si>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</si>
  <si>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</si>
  <si>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</si>
  <si>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</si>
  <si>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</si>
  <si>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</si>
  <si>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</si>
  <si>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</si>
  <si>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</si>
  <si>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</si>
  <si>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</si>
  <si>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</si>
  <si>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</si>
  <si>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</si>
  <si>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</si>
  <si>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</si>
  <si>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</si>
  <si>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</si>
  <si>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</si>
  <si>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</si>
  <si>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</si>
  <si>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</si>
  <si>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</si>
  <si>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</si>
  <si>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</si>
  <si>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</si>
  <si>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</si>
  <si>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</si>
  <si>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</si>
  <si>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</si>
  <si>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</si>
  <si>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</si>
  <si>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</si>
  <si>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</si>
  <si>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</si>
  <si>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</si>
  <si>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</si>
  <si>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</si>
  <si>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</si>
  <si>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</si>
  <si>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</si>
  <si>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</si>
  <si>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</si>
  <si>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</si>
  <si>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</si>
  <si>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</si>
  <si>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</si>
  <si>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</si>
  <si>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</si>
  <si>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</si>
  <si>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</si>
  <si>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</si>
  <si>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</si>
  <si>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</si>
  <si>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</si>
  <si>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</si>
  <si>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</si>
  <si>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</si>
  <si>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</si>
  <si>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</si>
  <si>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</si>
  <si>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</si>
  <si>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</si>
  <si>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</si>
  <si>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</si>
  <si>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</si>
  <si>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</si>
  <si>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</si>
  <si>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</si>
  <si>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</si>
  <si>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</si>
  <si>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</si>
  <si>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</si>
  <si>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</si>
  <si>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</si>
  <si>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</si>
  <si>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</si>
  <si>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</si>
  <si>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</si>
  <si>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</si>
  <si>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</si>
  <si>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</si>
  <si>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</si>
  <si>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</si>
  <si>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</si>
  <si>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</si>
  <si>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</si>
  <si>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</si>
  <si>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</si>
  <si>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</si>
  <si>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</si>
  <si>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</si>
  <si>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</si>
  <si>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</si>
  <si>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</si>
  <si>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</si>
  <si>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</si>
  <si>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</si>
  <si>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</si>
  <si>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</si>
  <si>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</si>
  <si>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</si>
  <si>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</si>
  <si>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</si>
  <si>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</si>
  <si>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</si>
  <si>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</si>
  <si>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</si>
  <si>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</si>
  <si>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</si>
  <si>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</si>
  <si>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</si>
  <si>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</si>
  <si>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</si>
  <si>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</si>
  <si>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</si>
  <si>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</si>
  <si>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</si>
  <si>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</si>
  <si>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</si>
  <si>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</si>
  <si>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</si>
  <si>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</si>
  <si>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</si>
  <si>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</si>
  <si>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</si>
  <si>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</si>
  <si>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</si>
  <si>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</si>
  <si>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</si>
  <si>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</si>
  <si>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</si>
  <si>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</si>
  <si>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</si>
  <si>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</si>
  <si>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</si>
  <si>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</si>
  <si>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</si>
  <si>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</si>
  <si>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</si>
  <si>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</si>
  <si>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</si>
  <si>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</si>
  <si>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</si>
  <si>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</si>
  <si>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</si>
  <si>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</si>
  <si>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</si>
  <si>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</si>
  <si>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</si>
  <si>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</si>
  <si>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</si>
  <si>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</si>
  <si>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</si>
  <si>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</si>
  <si>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</si>
  <si>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</si>
  <si>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</si>
  <si>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</si>
  <si>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</si>
  <si>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</si>
  <si>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</si>
  <si>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</si>
  <si>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</si>
  <si>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</si>
  <si>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</si>
  <si>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</si>
  <si>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</si>
  <si>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</si>
  <si>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</si>
  <si>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</si>
  <si>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</si>
  <si>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</si>
  <si>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</si>
  <si>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</si>
  <si>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</si>
  <si>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</si>
  <si>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</si>
  <si>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</si>
  <si>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</si>
  <si>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</si>
  <si>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</si>
  <si>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</si>
  <si>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</si>
  <si>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</si>
  <si>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</si>
  <si>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</si>
  <si>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</si>
  <si>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</si>
  <si>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</si>
  <si>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</si>
  <si>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</si>
  <si>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</si>
  <si>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</si>
  <si>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</si>
  <si>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</si>
  <si>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</si>
  <si>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</si>
  <si>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</si>
  <si>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</si>
  <si>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</si>
  <si>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</si>
  <si>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</si>
  <si>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</si>
  <si>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</si>
  <si>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</si>
  <si>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</si>
  <si>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</si>
  <si>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</si>
  <si>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</si>
  <si>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</si>
  <si>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</si>
  <si>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</si>
  <si>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</si>
  <si>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</si>
  <si>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</si>
  <si>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</si>
  <si>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</si>
  <si>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</si>
  <si>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</si>
  <si>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</si>
  <si>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</si>
  <si>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</si>
  <si>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</si>
  <si>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</si>
  <si>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</si>
  <si>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</si>
  <si>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</si>
  <si>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</si>
  <si>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</si>
  <si>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</si>
  <si>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</si>
  <si>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</si>
  <si>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</si>
  <si>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</si>
  <si>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</si>
  <si>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</si>
  <si>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</si>
  <si>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</si>
  <si>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</si>
  <si>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</si>
  <si>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</si>
  <si>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</si>
  <si>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</si>
  <si>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</si>
  <si>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</si>
  <si>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</si>
  <si>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</si>
  <si>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</si>
  <si>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</si>
  <si>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</si>
  <si>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</si>
  <si>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</si>
  <si>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</si>
  <si>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</si>
  <si>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</si>
  <si>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</si>
  <si>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</si>
  <si>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</si>
  <si>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</si>
  <si>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</si>
  <si>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</si>
  <si>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</si>
  <si>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</si>
  <si>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</si>
  <si>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</si>
  <si>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</si>
  <si>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</si>
  <si>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</si>
  <si>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</si>
  <si>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</si>
  <si>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</si>
  <si>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</si>
  <si>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</si>
  <si>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</si>
  <si>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</si>
  <si>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</si>
  <si>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</si>
  <si>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</si>
  <si>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</si>
  <si>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</si>
  <si>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</si>
  <si>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</si>
  <si>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</si>
  <si>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</si>
  <si>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</si>
  <si>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</si>
  <si>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</si>
  <si>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</si>
  <si>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</si>
  <si>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</si>
  <si>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</si>
  <si>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</si>
  <si>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</si>
  <si>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</si>
  <si>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</si>
  <si>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</si>
  <si>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</si>
  <si>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</si>
  <si>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</si>
  <si>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</si>
  <si>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</si>
  <si>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</si>
  <si>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</si>
  <si>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</si>
  <si>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</si>
  <si>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</si>
  <si>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</si>
  <si>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</si>
  <si>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</si>
  <si>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</si>
  <si>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</si>
  <si>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</si>
  <si>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</si>
  <si>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</si>
  <si>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</si>
  <si>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</si>
  <si>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</si>
  <si>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</si>
  <si>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</si>
  <si>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</si>
  <si>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</si>
  <si>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</si>
  <si>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</si>
  <si>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</si>
  <si>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</si>
  <si>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</si>
  <si>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</si>
  <si>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</si>
  <si>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</si>
  <si>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</si>
  <si>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</si>
  <si>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</si>
  <si>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</si>
  <si>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</si>
  <si>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</si>
  <si>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</si>
  <si>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</si>
  <si>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</si>
  <si>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</si>
  <si>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</si>
  <si>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</si>
  <si>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</si>
  <si>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</si>
  <si>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</si>
  <si>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</si>
  <si>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</si>
  <si>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</si>
  <si>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</si>
  <si>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</si>
  <si>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</si>
  <si>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</si>
  <si>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</si>
  <si>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</si>
  <si>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</si>
  <si>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</si>
  <si>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</si>
  <si>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</si>
  <si>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</si>
  <si>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</si>
  <si>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</si>
  <si>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</si>
  <si>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</si>
  <si>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</si>
  <si>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</si>
  <si>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</si>
  <si>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</si>
  <si>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</si>
  <si>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</si>
  <si>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</si>
  <si>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</si>
  <si>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</si>
  <si>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</si>
  <si>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</si>
  <si>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</si>
  <si>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</si>
  <si>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</si>
  <si>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</si>
  <si>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</si>
  <si>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</si>
  <si>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</si>
  <si>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</si>
  <si>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</si>
  <si>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</si>
  <si>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</si>
  <si>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</si>
  <si>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</si>
  <si>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</si>
  <si>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</si>
  <si>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</si>
  <si>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</si>
  <si>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</si>
  <si>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</si>
  <si>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</si>
  <si>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</si>
  <si>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</si>
  <si>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</si>
  <si>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</si>
  <si>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</si>
  <si>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</si>
  <si>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</si>
  <si>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</si>
  <si>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</si>
  <si>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</si>
  <si>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</si>
  <si>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</si>
  <si>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</si>
  <si>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</si>
  <si>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</si>
  <si>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</si>
  <si>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</si>
  <si>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</si>
  <si>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</si>
  <si>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</si>
  <si>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</si>
  <si>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</si>
  <si>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</si>
  <si>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</si>
  <si>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</si>
  <si>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</si>
  <si>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</si>
  <si>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</si>
  <si>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</si>
  <si>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</si>
  <si>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</si>
  <si>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</si>
  <si>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</si>
  <si>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</si>
  <si>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</si>
  <si>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</si>
  <si>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</si>
  <si>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</si>
  <si>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</si>
  <si>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</si>
  <si>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</si>
  <si>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</si>
  <si>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</si>
  <si>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</si>
  <si>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</si>
  <si>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</si>
  <si>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</si>
  <si>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</si>
  <si>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</si>
  <si>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</si>
  <si>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</si>
  <si>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</si>
  <si>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</si>
  <si>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</si>
  <si>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</si>
  <si>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</si>
  <si>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</si>
  <si>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</si>
  <si>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</si>
  <si>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</si>
  <si>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</si>
  <si>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</si>
  <si>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</si>
  <si>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</si>
  <si>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</si>
  <si>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</si>
  <si>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</si>
  <si>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</si>
  <si>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</si>
  <si>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</si>
  <si>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</si>
  <si>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</si>
  <si>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</si>
  <si>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</si>
  <si>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</si>
  <si>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</si>
  <si>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</si>
  <si>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</si>
  <si>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</si>
  <si>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</si>
  <si>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</si>
  <si>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</si>
  <si>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</si>
  <si>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</si>
  <si>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</si>
  <si>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</si>
  <si>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</si>
  <si>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</si>
  <si>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</si>
  <si>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</si>
  <si>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</si>
  <si>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</si>
  <si>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</si>
  <si>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</si>
  <si>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</si>
  <si>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</si>
  <si>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</si>
  <si>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</si>
  <si>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</si>
  <si>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</si>
  <si>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</si>
  <si>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</si>
  <si>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</si>
  <si>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</si>
  <si>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</si>
  <si>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</si>
  <si>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</si>
  <si>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</si>
  <si>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</si>
  <si>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</si>
  <si>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</si>
  <si>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</si>
  <si>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</si>
  <si>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</si>
  <si>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</si>
  <si>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</si>
  <si>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</si>
  <si>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</si>
  <si>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</si>
  <si>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</si>
  <si>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</si>
  <si>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</si>
  <si>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</si>
  <si>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</si>
  <si>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</si>
  <si>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</si>
  <si>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</si>
  <si>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</si>
  <si>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</si>
  <si>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</si>
  <si>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</si>
  <si>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</si>
  <si>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</si>
  <si>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</si>
  <si>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</si>
  <si>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</si>
  <si>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</si>
  <si>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</si>
  <si>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</si>
  <si>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</si>
  <si>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</si>
  <si>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</si>
  <si>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</si>
  <si>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</si>
  <si>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</si>
  <si>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</si>
  <si>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</si>
  <si>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</si>
  <si>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</si>
  <si>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</si>
  <si>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</si>
  <si>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</si>
  <si>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</si>
  <si>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</si>
  <si>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</si>
  <si>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</si>
  <si>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</si>
  <si>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</si>
  <si>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</si>
  <si>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</si>
  <si>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</si>
  <si>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</si>
  <si>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</si>
  <si>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</si>
  <si>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</si>
  <si>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</si>
  <si>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</si>
  <si>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</si>
  <si>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</si>
  <si>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</si>
  <si>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</si>
  <si>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</si>
  <si>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</si>
  <si>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</si>
  <si>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</si>
  <si>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</si>
  <si>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</si>
  <si>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</si>
  <si>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</si>
  <si>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</si>
  <si>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</si>
  <si>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</si>
  <si>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</si>
  <si>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</si>
  <si>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</si>
  <si>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</si>
  <si>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</si>
  <si>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</si>
  <si>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</si>
  <si>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</si>
  <si>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</si>
  <si>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</si>
  <si>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</si>
  <si>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</si>
  <si>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</si>
  <si>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</si>
  <si>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</si>
  <si>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</si>
  <si>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</si>
  <si>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</si>
  <si>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</si>
  <si>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</si>
  <si>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</si>
  <si>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</si>
  <si>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</si>
  <si>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</si>
  <si>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</si>
  <si>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</si>
  <si>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</si>
  <si>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</si>
  <si>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</si>
  <si>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</si>
  <si>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</si>
  <si>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</si>
  <si>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</si>
  <si>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</si>
  <si>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</si>
  <si>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</si>
  <si>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</si>
  <si>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</si>
  <si>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</si>
  <si>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</si>
  <si>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</si>
  <si>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</si>
  <si>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</si>
  <si>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</si>
  <si>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</si>
  <si>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</si>
  <si>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</si>
  <si>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</si>
  <si>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</si>
  <si>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</si>
  <si>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</si>
  <si>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</si>
  <si>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</si>
  <si>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</si>
  <si>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</si>
  <si>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</si>
  <si>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</si>
  <si>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</si>
  <si>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</si>
  <si>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</si>
  <si>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</si>
  <si>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</si>
  <si>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</si>
  <si>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</si>
  <si>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</si>
  <si>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</si>
  <si>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</si>
  <si>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</si>
  <si>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</si>
  <si>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</si>
  <si>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</si>
  <si>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</si>
  <si>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</si>
  <si>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</si>
  <si>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</si>
  <si>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</si>
  <si>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</si>
  <si>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</si>
  <si>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</si>
  <si>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</si>
  <si>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</si>
  <si>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</si>
  <si>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</si>
  <si>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</si>
  <si>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</si>
  <si>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</si>
  <si>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</si>
  <si>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</si>
  <si>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</si>
  <si>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</si>
  <si>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</si>
  <si>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</si>
  <si>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</si>
  <si>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</si>
  <si>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</si>
  <si>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</si>
  <si>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</si>
  <si>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</si>
  <si>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</si>
  <si>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</si>
  <si>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</si>
  <si>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</si>
  <si>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</si>
  <si>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</si>
  <si>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</si>
  <si>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</si>
  <si>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</si>
  <si>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</si>
  <si>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</si>
  <si>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</si>
  <si>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</si>
  <si>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</si>
  <si>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</si>
  <si>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</si>
  <si>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</si>
  <si>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</si>
  <si>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</si>
  <si>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</si>
  <si>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</si>
  <si>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</si>
  <si>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</si>
  <si>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</si>
  <si>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</si>
  <si>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</si>
  <si>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</si>
  <si>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</si>
  <si>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</si>
  <si>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</si>
  <si>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</si>
  <si>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</si>
  <si>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</si>
  <si>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</si>
  <si>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</si>
  <si>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</si>
  <si>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</si>
  <si>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</si>
  <si>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</si>
  <si>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</si>
  <si>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</si>
  <si>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</si>
  <si>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</si>
  <si>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</si>
  <si>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</si>
  <si>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</si>
  <si>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</si>
  <si>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</si>
  <si>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</si>
  <si>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</si>
  <si>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</si>
  <si>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</si>
  <si>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</si>
  <si>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</si>
  <si>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</si>
  <si>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</si>
  <si>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</si>
  <si>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</si>
  <si>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</si>
  <si>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</si>
  <si>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</si>
  <si>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</si>
  <si>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</si>
  <si>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</si>
  <si>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</si>
  <si>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</si>
  <si>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</si>
  <si>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</si>
  <si>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</si>
  <si>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</si>
  <si>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</si>
  <si>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</si>
  <si>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</si>
  <si>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</si>
  <si>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</si>
  <si>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</si>
  <si>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</si>
  <si>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</si>
  <si>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</si>
  <si>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</si>
  <si>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</si>
  <si>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</si>
  <si>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</si>
  <si>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</si>
  <si>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</si>
  <si>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</si>
  <si>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</si>
  <si>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</si>
  <si>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</si>
  <si>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</si>
  <si>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</si>
  <si>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</si>
  <si>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</si>
  <si>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</si>
  <si>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</si>
  <si>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</si>
  <si>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</si>
  <si>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</si>
  <si>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</si>
  <si>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</si>
  <si>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</si>
  <si>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</si>
  <si>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</si>
  <si>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</si>
  <si>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</si>
  <si>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</si>
  <si>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</si>
  <si>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</si>
  <si>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</si>
  <si>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</si>
  <si>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</si>
  <si>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</si>
  <si>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</si>
  <si>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</si>
  <si>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</si>
  <si>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</si>
  <si>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</si>
  <si>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</si>
  <si>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</si>
  <si>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</si>
  <si>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</si>
  <si>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</si>
  <si>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</si>
  <si>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</si>
  <si>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</si>
  <si>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</si>
  <si>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</si>
  <si>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</si>
  <si>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</si>
  <si>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</si>
  <si>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</si>
  <si>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</si>
  <si>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</si>
  <si>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</si>
  <si>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</si>
  <si>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</si>
  <si>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</si>
  <si>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</si>
  <si>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</si>
  <si>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</si>
  <si>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</si>
  <si>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</si>
  <si>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</si>
  <si>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</si>
  <si>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</si>
  <si>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</si>
  <si>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</si>
  <si>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</si>
  <si>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</si>
  <si>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</si>
  <si>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</si>
  <si>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</si>
  <si>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</si>
  <si>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</si>
  <si>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</si>
  <si>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</si>
  <si>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</si>
  <si>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</si>
  <si>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</si>
  <si>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</si>
  <si>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</si>
  <si>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</si>
  <si>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</si>
  <si>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</si>
  <si>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</si>
  <si>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</si>
  <si>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</si>
  <si>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</si>
  <si>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</si>
  <si>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</si>
  <si>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</si>
  <si>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</si>
  <si>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</si>
  <si>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</si>
  <si>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</si>
  <si>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</si>
  <si>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</si>
  <si>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</si>
  <si>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</si>
  <si>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</si>
  <si>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</si>
  <si>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</si>
  <si>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</si>
  <si>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</si>
  <si>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</si>
  <si>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</si>
  <si>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</si>
  <si>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</si>
  <si>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</si>
  <si>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</si>
  <si>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</si>
  <si>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</si>
  <si>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</si>
  <si>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</si>
  <si>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</si>
  <si>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</si>
  <si>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</si>
  <si>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</si>
  <si>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</si>
  <si>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</si>
  <si>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</si>
  <si>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</si>
  <si>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</si>
  <si>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</si>
  <si>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</si>
  <si>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</si>
  <si>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</si>
  <si>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</si>
  <si>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</si>
  <si>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</si>
  <si>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</si>
  <si>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</si>
  <si>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</si>
  <si>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</si>
  <si>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</si>
  <si>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</si>
  <si>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</si>
  <si>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</si>
  <si>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</si>
  <si>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</si>
  <si>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</si>
  <si>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</si>
  <si>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</si>
  <si>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</si>
  <si>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</si>
  <si>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</si>
  <si>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</si>
  <si>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</si>
  <si>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</si>
  <si>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</si>
  <si>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</si>
  <si>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</si>
  <si>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</si>
  <si>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</si>
  <si>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</si>
  <si>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</si>
  <si>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</si>
  <si>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</si>
  <si>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</si>
  <si>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</si>
  <si>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</si>
  <si>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</si>
  <si>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</si>
  <si>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</si>
  <si>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</si>
  <si>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</si>
  <si>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</si>
  <si>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</si>
  <si>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</si>
  <si>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</si>
  <si>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</si>
  <si>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</si>
  <si>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</si>
  <si>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</si>
  <si>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</si>
  <si>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</si>
  <si>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</si>
  <si>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</si>
  <si>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</si>
  <si>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</si>
  <si>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</si>
  <si>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</si>
  <si>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</si>
  <si>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</si>
  <si>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</si>
  <si>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</si>
  <si>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</si>
  <si>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</si>
  <si>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</si>
  <si>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</si>
  <si>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</si>
  <si>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</si>
  <si>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</si>
  <si>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</si>
  <si>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</si>
  <si>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</si>
  <si>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</si>
  <si>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</si>
  <si>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</si>
  <si>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</si>
  <si>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</si>
  <si>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</si>
  <si>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</si>
  <si>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</si>
  <si>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</si>
  <si>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</si>
  <si>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</si>
  <si>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</si>
  <si>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</si>
  <si>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</si>
  <si>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</si>
  <si>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</si>
  <si>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</si>
  <si>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</si>
  <si>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</si>
  <si>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</si>
  <si>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</si>
  <si>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</si>
  <si>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</si>
  <si>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</si>
  <si>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</si>
  <si>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</si>
  <si>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</si>
  <si>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</si>
  <si>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</si>
  <si>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</si>
  <si>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</si>
  <si>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</si>
  <si>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</si>
  <si>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</si>
  <si>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</si>
  <si>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</si>
  <si>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</si>
  <si>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</si>
  <si>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</si>
  <si>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</si>
  <si>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</si>
  <si>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</si>
  <si>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</si>
  <si>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</si>
  <si>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</si>
  <si>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</si>
  <si>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</si>
  <si>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</si>
  <si>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</si>
  <si>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</si>
  <si>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</si>
  <si>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</si>
  <si>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</si>
  <si>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</si>
  <si>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</si>
  <si>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</si>
  <si>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</si>
  <si>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</si>
  <si>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</si>
  <si>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</si>
  <si>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</si>
  <si>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</si>
  <si>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</si>
  <si>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</si>
  <si>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</si>
  <si>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</si>
  <si>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</si>
  <si>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</si>
  <si>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</si>
  <si>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</si>
  <si>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</si>
  <si>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</si>
  <si>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</si>
  <si>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</si>
  <si>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</si>
  <si>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</si>
  <si>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</si>
  <si>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</si>
  <si>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</si>
  <si>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</si>
  <si>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</si>
  <si>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</si>
  <si>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</si>
  <si>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</si>
  <si>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</si>
  <si>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</si>
  <si>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</si>
  <si>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</si>
  <si>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</si>
  <si>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</si>
  <si>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</si>
  <si>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</si>
  <si>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</si>
  <si>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</si>
  <si>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</si>
  <si>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</si>
  <si>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</si>
  <si>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</si>
  <si>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</si>
  <si>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</si>
  <si>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</si>
  <si>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</si>
  <si>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</si>
  <si>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</si>
  <si>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</si>
  <si>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</si>
  <si>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</si>
  <si>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</si>
  <si>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</si>
  <si>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</si>
  <si>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</si>
  <si>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</si>
  <si>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</si>
  <si>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</si>
  <si>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</si>
  <si>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</si>
  <si>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</si>
  <si>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</si>
  <si>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</si>
  <si>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</si>
  <si>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</si>
  <si>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</si>
  <si>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</si>
  <si>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</si>
  <si>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</si>
  <si>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</si>
  <si>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</si>
  <si>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</si>
  <si>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</si>
  <si>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</si>
  <si>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</si>
  <si>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</si>
  <si>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</si>
  <si>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</si>
  <si>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</si>
  <si>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</si>
  <si>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</si>
  <si>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</si>
  <si>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</si>
  <si>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</si>
  <si>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</si>
  <si>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</si>
  <si>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</si>
  <si>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</si>
  <si>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</si>
  <si>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</si>
  <si>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</si>
  <si>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</si>
  <si>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</si>
  <si>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</si>
  <si>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</si>
  <si>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</si>
  <si>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</si>
  <si>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</si>
  <si>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</si>
  <si>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</si>
  <si>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</si>
  <si>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</si>
  <si>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</si>
  <si>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</si>
  <si>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</si>
  <si>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</si>
  <si>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</si>
  <si>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</si>
  <si>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</si>
  <si>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</si>
  <si>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</si>
  <si>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</si>
  <si>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</si>
  <si>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</si>
  <si>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</si>
  <si>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</si>
  <si>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</si>
  <si>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</si>
  <si>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</si>
  <si>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</si>
  <si>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</si>
  <si>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</si>
  <si>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</si>
  <si>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</si>
  <si>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</si>
  <si>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</si>
  <si>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</si>
  <si>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</si>
  <si>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</si>
  <si>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</si>
  <si>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</si>
  <si>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</si>
  <si>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</si>
  <si>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</si>
  <si>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</si>
  <si>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</si>
  <si>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</si>
  <si>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</si>
  <si>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</si>
  <si>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</si>
  <si>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</si>
  <si>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</si>
  <si>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</si>
  <si>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</si>
  <si>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</si>
  <si>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</si>
  <si>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</si>
  <si>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</si>
  <si>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</si>
  <si>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</si>
  <si>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</si>
  <si>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</si>
  <si>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</si>
  <si>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</si>
  <si>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</si>
  <si>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</si>
  <si>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</si>
  <si>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</si>
  <si>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</si>
  <si>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</si>
  <si>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</si>
  <si>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</si>
  <si>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</si>
  <si>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</si>
  <si>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</si>
  <si>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</si>
  <si>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</si>
  <si>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</si>
  <si>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</si>
  <si>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</si>
  <si>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</si>
  <si>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</si>
  <si>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</si>
  <si>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</si>
  <si>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</si>
  <si>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</si>
  <si>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</si>
  <si>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</si>
  <si>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</si>
  <si>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</si>
  <si>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</si>
  <si>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</si>
  <si>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</si>
  <si>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</si>
  <si>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</si>
  <si>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</si>
  <si>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</si>
  <si>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</si>
  <si>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</si>
  <si>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</si>
  <si>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</si>
  <si>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</si>
  <si>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</si>
  <si>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</si>
  <si>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</si>
  <si>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</si>
  <si>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</si>
  <si>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</si>
  <si>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</si>
  <si>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</si>
  <si>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</si>
  <si>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</si>
  <si>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</si>
  <si>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</si>
  <si>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</si>
  <si>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</si>
  <si>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</si>
  <si>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</si>
  <si>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</si>
  <si>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</si>
  <si>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</si>
  <si>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</si>
  <si>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</si>
  <si>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</si>
  <si>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</si>
  <si>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</si>
  <si>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</si>
  <si>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</si>
  <si>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</si>
  <si>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</si>
  <si>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</si>
  <si>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</si>
  <si>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</si>
  <si>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</si>
  <si>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</si>
  <si>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</si>
  <si>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</si>
  <si>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</si>
  <si>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</si>
  <si>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</si>
  <si>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</si>
  <si>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</si>
  <si>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</si>
  <si>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</si>
  <si>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</si>
  <si>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</si>
  <si>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</si>
  <si>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</si>
  <si>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</si>
  <si>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</si>
  <si>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</si>
  <si>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</si>
  <si>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</si>
  <si>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</si>
  <si>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</si>
  <si>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</si>
  <si>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</si>
  <si>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</si>
  <si>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</si>
  <si>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</si>
  <si>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</si>
  <si>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</si>
  <si>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</si>
  <si>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</si>
  <si>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</si>
  <si>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</si>
  <si>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</si>
  <si>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</si>
  <si>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</si>
  <si>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</si>
  <si>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</si>
  <si>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</si>
  <si>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</si>
  <si>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</si>
  <si>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</si>
  <si>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</si>
  <si>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</si>
  <si>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</si>
  <si>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</si>
  <si>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</si>
  <si>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</si>
  <si>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</si>
  <si>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</si>
  <si>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</si>
  <si>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</si>
  <si>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</si>
  <si>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</si>
  <si>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</si>
  <si>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</si>
  <si>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</si>
  <si>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</si>
  <si>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</si>
  <si>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</si>
  <si>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</si>
  <si>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</si>
  <si>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</si>
  <si>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</si>
  <si>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</si>
  <si>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</si>
  <si>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</si>
  <si>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</si>
  <si>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</si>
  <si>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</si>
  <si>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</si>
  <si>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</si>
  <si>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</si>
  <si>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</si>
  <si>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</si>
  <si>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</si>
  <si>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</si>
  <si>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</si>
  <si>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</si>
  <si>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</si>
  <si>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</si>
  <si>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</si>
  <si>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</si>
  <si>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</si>
  <si>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</si>
  <si>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</si>
  <si>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</si>
  <si>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</si>
  <si>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</si>
  <si>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</si>
  <si>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</si>
  <si>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</si>
  <si>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</si>
  <si>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</si>
  <si>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</si>
  <si>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</si>
  <si>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</si>
  <si>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</si>
  <si>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</si>
  <si>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</si>
  <si>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</si>
  <si>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</si>
  <si>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</si>
  <si>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</si>
  <si>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</si>
  <si>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</si>
  <si>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</si>
  <si>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</si>
  <si>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</si>
  <si>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</si>
  <si>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</si>
  <si>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</si>
  <si>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</si>
  <si>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</si>
  <si>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</si>
  <si>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</si>
  <si>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</si>
  <si>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</si>
  <si>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</si>
  <si>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</si>
  <si>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</si>
  <si>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</si>
  <si>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</si>
  <si>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</si>
  <si>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</si>
  <si>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</si>
  <si>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</si>
  <si>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</si>
  <si>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</si>
  <si>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</si>
  <si>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</si>
  <si>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</si>
  <si>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</si>
  <si>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</si>
  <si>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</si>
  <si>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</si>
  <si>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</si>
  <si>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</si>
  <si>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</si>
  <si>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</si>
  <si>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</si>
  <si>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</si>
  <si>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</si>
  <si>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</si>
  <si>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</si>
  <si>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</si>
  <si>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</si>
  <si>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</si>
  <si>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</si>
  <si>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</si>
  <si>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</si>
  <si>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</si>
  <si>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</si>
  <si>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</si>
  <si>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</si>
  <si>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</si>
  <si>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</si>
  <si>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</si>
  <si>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</si>
  <si>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</si>
  <si>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</si>
  <si>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</si>
  <si>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</si>
  <si>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</si>
  <si>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</si>
  <si>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</si>
  <si>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</si>
  <si>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</si>
  <si>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</si>
  <si>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</si>
  <si>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</si>
  <si>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</si>
  <si>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</si>
  <si>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</si>
  <si>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</si>
  <si>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</si>
  <si>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</si>
  <si>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</si>
  <si>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</si>
  <si>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</si>
  <si>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</si>
  <si>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</si>
  <si>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</si>
  <si>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</si>
  <si>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</si>
  <si>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</si>
  <si>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</si>
  <si>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</si>
  <si>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</si>
  <si>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</si>
  <si>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</si>
  <si>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</si>
  <si>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</si>
  <si>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</si>
  <si>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</si>
  <si>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</si>
  <si>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</si>
  <si>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</si>
  <si>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</si>
  <si>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</si>
  <si>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</si>
  <si>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</si>
  <si>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</si>
  <si>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</si>
  <si>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</si>
  <si>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</si>
  <si>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</si>
  <si>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</si>
  <si>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</si>
  <si>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</si>
  <si>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</si>
  <si>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</si>
  <si>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</si>
  <si>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</si>
  <si>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</si>
  <si>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</si>
  <si>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</si>
  <si>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</si>
  <si>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</si>
  <si>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</si>
  <si>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</si>
  <si>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</si>
  <si>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</si>
  <si>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</si>
  <si>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</si>
  <si>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</si>
  <si>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</si>
  <si>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</si>
  <si>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</si>
  <si>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</si>
  <si>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</si>
  <si>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</si>
  <si>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</si>
  <si>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</si>
  <si>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</si>
  <si>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</si>
  <si>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</si>
  <si>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</si>
  <si>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</si>
  <si>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</si>
  <si>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</si>
  <si>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</si>
  <si>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</si>
  <si>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</si>
  <si>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</si>
  <si>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</si>
  <si>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</si>
  <si>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</si>
  <si>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</si>
  <si>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</si>
  <si>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</si>
  <si>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</si>
  <si>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</si>
  <si>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</si>
  <si>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</si>
  <si>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</si>
  <si>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</si>
  <si>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</si>
  <si>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</si>
  <si>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</si>
  <si>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</si>
  <si>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</si>
  <si>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</si>
  <si>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</si>
  <si>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</si>
  <si>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</si>
  <si>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</si>
  <si>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</si>
  <si>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</si>
  <si>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</si>
  <si>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</si>
  <si>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</si>
  <si>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</si>
  <si>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</si>
  <si>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</si>
  <si>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</si>
  <si>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</si>
  <si>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</si>
  <si>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</si>
  <si>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</si>
  <si>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</si>
  <si>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</si>
  <si>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</si>
  <si>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</si>
  <si>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</si>
  <si>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</si>
  <si>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</si>
  <si>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</si>
  <si>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</si>
  <si>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</si>
  <si>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</si>
  <si>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</si>
  <si>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</si>
  <si>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</si>
  <si>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</si>
  <si>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</si>
  <si>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</si>
  <si>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</si>
  <si>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</si>
  <si>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</si>
  <si>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</si>
  <si>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</si>
  <si>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</si>
  <si>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</si>
  <si>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</si>
  <si>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</si>
  <si>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</si>
  <si>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</si>
  <si>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</si>
  <si>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</si>
  <si>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</si>
  <si>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</si>
  <si>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</si>
  <si>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</si>
  <si>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</si>
  <si>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</si>
  <si>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</si>
  <si>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</si>
  <si>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</si>
  <si>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</si>
  <si>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</si>
  <si>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</si>
  <si>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</si>
  <si>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</si>
  <si>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</si>
  <si>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</si>
  <si>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</si>
  <si>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</si>
  <si>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</si>
  <si>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</si>
  <si>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</si>
  <si>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</si>
  <si>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</si>
  <si>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</si>
  <si>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</si>
  <si>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</si>
  <si>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</si>
  <si>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</si>
  <si>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</si>
  <si>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</si>
  <si>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</si>
  <si>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</si>
  <si>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</si>
  <si>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</si>
  <si>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</si>
  <si>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</si>
  <si>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</si>
  <si>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</si>
  <si>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</si>
  <si>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</si>
  <si>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</si>
  <si>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</si>
  <si>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</si>
  <si>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</si>
  <si>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</si>
  <si>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</si>
  <si>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</si>
  <si>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</si>
  <si>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</si>
  <si>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</si>
  <si>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</si>
  <si>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</si>
  <si>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</si>
  <si>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</si>
  <si>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</si>
  <si>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</si>
  <si>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</si>
  <si>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</si>
  <si>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</si>
  <si>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</si>
  <si>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</si>
  <si>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</si>
  <si>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</si>
  <si>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</si>
  <si>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</si>
  <si>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</si>
  <si>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</si>
  <si>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</si>
  <si>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</si>
  <si>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</si>
  <si>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</si>
  <si>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</si>
  <si>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</si>
  <si>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</si>
  <si>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</si>
  <si>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</si>
  <si>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</si>
  <si>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</si>
  <si>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</si>
  <si>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</si>
  <si>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</si>
  <si>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</si>
  <si>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</si>
  <si>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</si>
  <si>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</si>
  <si>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</si>
  <si>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</si>
  <si>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</si>
  <si>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</si>
  <si>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</si>
  <si>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</si>
  <si>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</si>
  <si>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</si>
  <si>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</si>
  <si>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</si>
  <si>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</si>
  <si>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</si>
  <si>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</si>
  <si>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</si>
  <si>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</si>
  <si>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</si>
  <si>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</si>
  <si>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</si>
  <si>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</si>
  <si>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</si>
  <si>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</si>
  <si>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</si>
  <si>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</si>
  <si>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</si>
  <si>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</si>
  <si>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</si>
  <si>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</si>
  <si>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</si>
  <si>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</si>
  <si>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</si>
  <si>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</si>
  <si>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</si>
  <si>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</si>
  <si>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</si>
  <si>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</si>
  <si>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</si>
  <si>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</si>
  <si>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</si>
  <si>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</si>
  <si>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</si>
  <si>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</si>
  <si>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</si>
  <si>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</si>
  <si>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</si>
  <si>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</si>
  <si>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</si>
  <si>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</si>
  <si>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</si>
  <si>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</si>
  <si>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</si>
  <si>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</si>
  <si>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</si>
  <si>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</si>
  <si>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</si>
  <si>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</si>
  <si>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</si>
  <si>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</si>
  <si>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</si>
  <si>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</si>
  <si>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</si>
  <si>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</si>
  <si>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</si>
  <si>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</si>
  <si>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</si>
  <si>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</si>
  <si>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</si>
  <si>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</si>
  <si>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</si>
  <si>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</si>
  <si>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</si>
  <si>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</si>
  <si>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</si>
  <si>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</si>
  <si>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</si>
  <si>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</si>
  <si>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</si>
  <si>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</si>
  <si>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</si>
  <si>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</si>
  <si>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</si>
  <si>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</si>
  <si>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</si>
  <si>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</si>
  <si>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</si>
  <si>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</si>
  <si>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</si>
  <si>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</si>
  <si>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</si>
  <si>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</si>
  <si>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</si>
  <si>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</si>
  <si>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</si>
  <si>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</si>
  <si>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</si>
  <si>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</si>
  <si>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</si>
  <si>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</si>
  <si>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</si>
  <si>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</si>
  <si>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</si>
  <si>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</si>
  <si>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</si>
  <si>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</si>
  <si>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</si>
  <si>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</si>
  <si>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</si>
  <si>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</si>
  <si>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</si>
  <si>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</si>
  <si>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</si>
  <si>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</si>
  <si>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</si>
  <si>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</si>
  <si>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</si>
  <si>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</si>
  <si>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</si>
  <si>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</si>
  <si>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</si>
  <si>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</si>
  <si>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</si>
  <si>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</si>
  <si>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</si>
  <si>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</si>
  <si>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</si>
  <si>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</si>
  <si>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</si>
  <si>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</si>
  <si>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</si>
  <si>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</si>
  <si>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</si>
  <si>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</si>
  <si>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</si>
  <si>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</si>
  <si>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</si>
  <si>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</si>
  <si>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</si>
  <si>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</si>
  <si>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</si>
  <si>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</si>
  <si>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</si>
  <si>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</si>
  <si>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</si>
  <si>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</si>
  <si>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</si>
  <si>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</si>
  <si>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</si>
  <si>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</si>
  <si>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</si>
  <si>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</si>
  <si>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</si>
  <si>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</si>
  <si>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</si>
  <si>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</si>
  <si>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</si>
  <si>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</si>
  <si>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</si>
  <si>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</si>
  <si>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</si>
  <si>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</si>
  <si>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</si>
  <si>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</si>
  <si>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</si>
  <si>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</si>
  <si>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</si>
  <si>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</si>
  <si>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</si>
  <si>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</si>
  <si>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</si>
  <si>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</si>
  <si>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</si>
  <si>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</si>
  <si>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</si>
  <si>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</si>
  <si>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</si>
  <si>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</si>
  <si>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</si>
  <si>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</si>
  <si>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</si>
  <si>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</si>
  <si>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</si>
  <si>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</si>
  <si>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</si>
  <si>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</si>
  <si>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</si>
  <si>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</si>
  <si>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</si>
  <si>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</si>
  <si>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</si>
  <si>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</si>
  <si>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</si>
  <si>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</si>
  <si>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</si>
  <si>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</si>
  <si>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</si>
  <si>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</si>
  <si>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</si>
  <si>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</si>
  <si>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</si>
  <si>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</si>
  <si>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</si>
  <si>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</si>
  <si>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</si>
  <si>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</si>
  <si>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</si>
  <si>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</si>
  <si>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</si>
  <si>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</si>
  <si>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</si>
  <si>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</si>
  <si>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</si>
  <si>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</si>
  <si>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</si>
  <si>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</si>
  <si>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</si>
  <si>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</si>
  <si>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</si>
  <si>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</si>
  <si>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</si>
  <si>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</si>
  <si>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</si>
  <si>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</si>
  <si>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</si>
  <si>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</si>
  <si>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</si>
  <si>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</si>
  <si>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</si>
  <si>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</si>
  <si>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</si>
  <si>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</si>
  <si>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</si>
  <si>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</si>
  <si>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</si>
  <si>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</si>
  <si>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</si>
  <si>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</si>
  <si>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</si>
  <si>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</si>
  <si>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</si>
  <si>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</si>
  <si>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</si>
  <si>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</si>
  <si>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</si>
  <si>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</si>
  <si>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</si>
  <si>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</si>
  <si>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</si>
  <si>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</si>
  <si>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</si>
  <si>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</si>
  <si>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</si>
  <si>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</si>
  <si>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</si>
  <si>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</si>
  <si>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</si>
  <si>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</si>
  <si>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</si>
  <si>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</si>
  <si>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</si>
  <si>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</si>
  <si>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</si>
  <si>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</si>
  <si>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</si>
  <si>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</si>
  <si>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</si>
  <si>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</si>
  <si>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</si>
  <si>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</si>
  <si>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</si>
  <si>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</si>
  <si>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</si>
  <si>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</si>
  <si>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</si>
  <si>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</si>
  <si>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</si>
  <si>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</si>
  <si>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</si>
  <si>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</si>
  <si>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</si>
  <si>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</si>
  <si>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</si>
  <si>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</si>
  <si>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</si>
  <si>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</si>
  <si>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</si>
  <si>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</si>
  <si>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</si>
  <si>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</si>
  <si>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</si>
  <si>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</si>
  <si>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</si>
  <si>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</si>
  <si>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</si>
  <si>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</si>
  <si>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</si>
  <si>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</si>
  <si>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</si>
  <si>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</si>
  <si>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</si>
  <si>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</si>
  <si>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</si>
  <si>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</si>
  <si>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</si>
  <si>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</si>
  <si>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</si>
  <si>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</si>
  <si>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</si>
  <si>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</si>
  <si>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</si>
  <si>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</si>
  <si>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</si>
  <si>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</si>
  <si>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</si>
  <si>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</si>
  <si>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</si>
  <si>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</si>
  <si>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</si>
  <si>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</si>
  <si>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</si>
  <si>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</si>
  <si>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</si>
  <si>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</si>
  <si>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</si>
  <si>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</si>
  <si>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</si>
  <si>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</si>
  <si>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</si>
  <si>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</si>
  <si>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</si>
  <si>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</si>
  <si>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</si>
  <si>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</si>
  <si>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</si>
  <si>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</si>
  <si>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</si>
  <si>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</si>
  <si>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</si>
  <si>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</si>
  <si>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</si>
  <si>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</si>
  <si>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</si>
  <si>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</si>
  <si>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</si>
  <si>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</si>
  <si>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</si>
  <si>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</si>
  <si>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</si>
  <si>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</si>
  <si>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</si>
  <si>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</si>
  <si>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</si>
  <si>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</si>
  <si>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</si>
  <si>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</si>
  <si>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</si>
  <si>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</si>
  <si>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</si>
  <si>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</si>
  <si>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</si>
  <si>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</si>
  <si>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</si>
  <si>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</si>
  <si>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</si>
  <si>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</si>
  <si>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</si>
  <si>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</si>
  <si>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</si>
  <si>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</si>
  <si>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</si>
  <si>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</si>
  <si>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</si>
  <si>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</si>
  <si>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</si>
  <si>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</si>
  <si>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</si>
  <si>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</si>
  <si>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</si>
  <si>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</si>
  <si>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</si>
  <si>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</si>
  <si>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</si>
  <si>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</si>
  <si>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</si>
  <si>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</si>
  <si>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</si>
  <si>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</si>
  <si>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</si>
  <si>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</si>
  <si>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</si>
  <si>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</si>
  <si>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</si>
  <si>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</si>
  <si>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</si>
  <si>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</si>
  <si>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</si>
  <si>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</si>
  <si>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</si>
  <si>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</si>
  <si>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</si>
  <si>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</si>
  <si>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</si>
  <si>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</si>
  <si>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</si>
  <si>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</si>
  <si>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</si>
  <si>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</si>
  <si>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</si>
  <si>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</si>
  <si>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</si>
  <si>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</si>
  <si>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</si>
  <si>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</si>
  <si>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</si>
  <si>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</si>
  <si>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</si>
  <si>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</si>
  <si>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</si>
  <si>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</si>
  <si>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</si>
  <si>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</si>
  <si>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</si>
  <si>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</si>
  <si>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</si>
  <si>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</si>
  <si>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</si>
  <si>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</si>
  <si>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</si>
  <si>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</si>
  <si>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</si>
  <si>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</si>
  <si>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</si>
  <si>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</si>
  <si>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</si>
  <si>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</si>
  <si>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</si>
  <si>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</si>
  <si>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</si>
  <si>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</si>
  <si>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</si>
  <si>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</si>
  <si>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</si>
  <si>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</si>
  <si>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</si>
  <si>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</si>
  <si>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</si>
  <si>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</si>
  <si>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</si>
  <si>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</si>
  <si>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</si>
  <si>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</si>
  <si>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</si>
  <si>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</si>
  <si>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</si>
  <si>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</si>
  <si>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</si>
  <si>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</si>
  <si>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</si>
  <si>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</si>
  <si>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</si>
  <si>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</si>
  <si>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</si>
  <si>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</si>
  <si>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</si>
  <si>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</si>
  <si>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</si>
  <si>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</si>
  <si>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</si>
  <si>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</si>
  <si>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</si>
  <si>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</si>
  <si>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</si>
  <si>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</si>
  <si>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</si>
  <si>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</si>
  <si>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</si>
  <si>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</si>
  <si>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</si>
  <si>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</si>
  <si>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</si>
  <si>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</si>
  <si>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</si>
  <si>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</si>
  <si>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</si>
  <si>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</si>
  <si>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</si>
  <si>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</si>
  <si>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</si>
  <si>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</si>
  <si>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</si>
  <si>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</si>
  <si>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</si>
  <si>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</si>
  <si>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</si>
  <si>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</si>
  <si>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</si>
  <si>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</si>
  <si>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</si>
  <si>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</si>
  <si>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</si>
  <si>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</si>
  <si>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</si>
  <si>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</si>
  <si>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</si>
  <si>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</si>
  <si>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</si>
  <si>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</si>
  <si>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</si>
  <si>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</si>
  <si>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</si>
  <si>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</si>
  <si>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</si>
  <si>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</si>
  <si>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</si>
  <si>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</si>
  <si>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</si>
  <si>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</si>
  <si>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</si>
  <si>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</si>
  <si>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</si>
  <si>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</si>
  <si>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</si>
  <si>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</si>
  <si>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</si>
  <si>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</si>
  <si>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</si>
  <si>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</si>
  <si>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</si>
  <si>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</si>
  <si>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</si>
  <si>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</si>
  <si>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</si>
  <si>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</si>
  <si>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</si>
  <si>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</si>
  <si>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</si>
  <si>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</si>
  <si>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</si>
  <si>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</si>
  <si>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</si>
  <si>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</si>
  <si>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</si>
  <si>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</si>
  <si>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</si>
  <si>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</si>
  <si>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</si>
  <si>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</si>
  <si>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</si>
  <si>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</si>
  <si>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</si>
  <si>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</si>
  <si>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</si>
  <si>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</si>
  <si>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</si>
  <si>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</si>
  <si>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</si>
  <si>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</si>
  <si>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</si>
  <si>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</si>
  <si>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</si>
  <si>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</si>
  <si>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</si>
  <si>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</si>
  <si>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</si>
  <si>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</si>
  <si>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</si>
  <si>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</si>
  <si>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</si>
  <si>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</si>
  <si>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</si>
  <si>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</si>
  <si>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</si>
  <si>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</si>
  <si>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</si>
  <si>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</si>
  <si>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</si>
  <si>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</si>
  <si>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</si>
  <si>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</si>
  <si>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</si>
  <si>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</si>
  <si>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</si>
  <si>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</si>
  <si>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</si>
  <si>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</si>
  <si>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</si>
  <si>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</si>
  <si>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</si>
  <si>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</si>
  <si>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</si>
  <si>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</si>
  <si>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</si>
  <si>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</si>
  <si>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</si>
  <si>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</si>
  <si>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</si>
  <si>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</si>
  <si>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</si>
  <si>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</si>
  <si>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</si>
  <si>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</si>
  <si>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</si>
  <si>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</si>
  <si>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</si>
  <si>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</si>
  <si>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</si>
  <si>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</si>
  <si>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</si>
  <si>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</si>
  <si>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</si>
  <si>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</si>
  <si>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</si>
  <si>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</si>
  <si>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</si>
  <si>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</si>
  <si>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</si>
  <si>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</si>
  <si>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</si>
  <si>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</si>
  <si>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</si>
  <si>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</si>
  <si>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</si>
  <si>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</si>
  <si>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</si>
  <si>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</si>
  <si>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</si>
  <si>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</si>
  <si>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</si>
  <si>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</si>
  <si>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</si>
  <si>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</si>
  <si>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</si>
  <si>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</si>
  <si>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</si>
  <si>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</si>
  <si>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</si>
  <si>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</si>
  <si>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</si>
  <si>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</si>
  <si>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</si>
  <si>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</si>
  <si>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</si>
  <si>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</si>
  <si>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</si>
  <si>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</si>
  <si>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</si>
  <si>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</si>
  <si>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</si>
  <si>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</si>
  <si>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</si>
  <si>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</si>
  <si>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</si>
  <si>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</si>
  <si>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</si>
  <si>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</si>
  <si>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</si>
  <si>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</si>
  <si>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</si>
  <si>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</si>
  <si>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</si>
  <si>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</si>
  <si>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</si>
  <si>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</si>
  <si>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</si>
  <si>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</si>
  <si>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</si>
  <si>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</si>
  <si>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</si>
  <si>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</si>
  <si>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</si>
  <si>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</si>
  <si>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</si>
  <si>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</si>
  <si>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</si>
  <si>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</si>
  <si>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</si>
  <si>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</si>
  <si>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</si>
  <si>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</si>
  <si>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</si>
  <si>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</si>
  <si>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</si>
  <si>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</si>
  <si>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</si>
  <si>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</si>
  <si>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</si>
  <si>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</si>
  <si>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</si>
  <si>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</si>
  <si>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</si>
  <si>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</si>
  <si>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</si>
  <si>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</si>
  <si>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</si>
  <si>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</si>
  <si>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</si>
  <si>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</si>
  <si>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</si>
  <si>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</si>
  <si>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</si>
  <si>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</si>
  <si>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</si>
  <si>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</si>
  <si>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</si>
  <si>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</si>
  <si>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</si>
  <si>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</si>
  <si>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</si>
  <si>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</si>
  <si>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</si>
  <si>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</si>
  <si>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</si>
  <si>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</si>
  <si>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</si>
  <si>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</si>
  <si>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</si>
  <si>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</si>
  <si>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</si>
  <si>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</si>
  <si>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</si>
  <si>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</si>
  <si>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</si>
  <si>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</si>
  <si>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</si>
  <si>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</si>
  <si>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</si>
  <si>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</si>
  <si>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</si>
  <si>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</si>
  <si>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</si>
  <si>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</si>
  <si>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</si>
  <si>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</si>
  <si>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</si>
  <si>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</si>
  <si>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</si>
  <si>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</si>
  <si>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</si>
  <si>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</si>
  <si>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</si>
  <si>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</si>
  <si>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</si>
  <si>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</si>
  <si>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</si>
  <si>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</si>
  <si>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</si>
  <si>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</si>
  <si>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</si>
  <si>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</si>
  <si>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</si>
  <si>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</si>
  <si>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</si>
  <si>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</si>
  <si>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</si>
  <si>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</si>
  <si>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</si>
  <si>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</si>
  <si>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</si>
  <si>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</si>
  <si>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</si>
  <si>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</si>
  <si>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</si>
  <si>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</si>
  <si>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</si>
  <si>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</si>
  <si>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</si>
  <si>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</si>
  <si>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</si>
  <si>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</si>
  <si>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</si>
  <si>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</si>
  <si>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</si>
  <si>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</si>
  <si>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</si>
  <si>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</si>
  <si>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</si>
  <si>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</si>
  <si>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</si>
  <si>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</si>
  <si>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</si>
  <si>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</si>
  <si>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</si>
  <si>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</si>
  <si>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</si>
  <si>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</si>
  <si>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</si>
  <si>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</si>
  <si>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</si>
  <si>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</si>
  <si>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</si>
  <si>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</si>
  <si>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</si>
  <si>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</si>
  <si>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</si>
  <si>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</si>
  <si>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</si>
  <si>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</si>
  <si>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</si>
  <si>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</si>
  <si>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</si>
  <si>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</si>
  <si>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</si>
  <si>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</si>
  <si>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</si>
  <si>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</si>
  <si>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</si>
  <si>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</si>
  <si>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</si>
  <si>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</si>
  <si>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</si>
  <si>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</si>
  <si>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</si>
  <si>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</si>
  <si>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</si>
  <si>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</si>
  <si>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</si>
  <si>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</si>
  <si>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</si>
  <si>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</si>
  <si>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</si>
  <si>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</si>
  <si>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</si>
  <si>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</si>
  <si>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</si>
  <si>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</si>
  <si>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</si>
  <si>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</si>
  <si>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</si>
  <si>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</si>
  <si>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</si>
  <si>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</si>
  <si>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</si>
  <si>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</si>
  <si>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</si>
  <si>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</si>
  <si>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</si>
  <si>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</si>
  <si>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</si>
  <si>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</si>
  <si>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</si>
  <si>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</si>
  <si>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</si>
  <si>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</si>
  <si>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</si>
  <si>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</si>
  <si>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</si>
  <si>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</si>
  <si>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</si>
  <si>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</si>
  <si>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</si>
  <si>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</si>
  <si>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</si>
  <si>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</si>
  <si>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</si>
  <si>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</si>
  <si>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</si>
  <si>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</si>
  <si>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</si>
  <si>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</si>
  <si>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</si>
  <si>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</si>
  <si>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</si>
  <si>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</si>
  <si>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</si>
  <si>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</si>
  <si>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</si>
  <si>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</si>
  <si>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</si>
  <si>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</si>
  <si>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</si>
  <si>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</si>
  <si>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</si>
  <si>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</si>
  <si>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</si>
  <si>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</si>
  <si>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</si>
  <si>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</si>
  <si>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</si>
  <si>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</si>
  <si>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</si>
  <si>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</si>
  <si>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</si>
  <si>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</si>
  <si>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</si>
  <si>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</si>
  <si>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</si>
  <si>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</si>
  <si>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</si>
  <si>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</si>
  <si>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</si>
  <si>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</si>
  <si>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</si>
  <si>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</si>
  <si>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</si>
  <si>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</si>
  <si>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</si>
  <si>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</si>
  <si>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</si>
  <si>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</si>
  <si>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</si>
  <si>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</si>
  <si>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</si>
  <si>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</si>
  <si>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</si>
  <si>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</si>
  <si>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</si>
  <si>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</si>
  <si>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</si>
  <si>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</si>
  <si>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</si>
  <si>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</si>
  <si>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</si>
  <si>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</si>
  <si>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</si>
  <si>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</si>
  <si>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</si>
  <si>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</si>
  <si>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</si>
  <si>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</si>
  <si>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</si>
  <si>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</si>
  <si>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</si>
  <si>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</si>
  <si>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</si>
  <si>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</si>
  <si>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</si>
  <si>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</si>
  <si>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</si>
  <si>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</si>
  <si>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</si>
  <si>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</si>
  <si>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</si>
  <si>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</si>
  <si>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</si>
  <si>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</si>
  <si>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</si>
  <si>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</si>
  <si>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</si>
  <si>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</si>
  <si>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</si>
  <si>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</si>
  <si>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</si>
  <si>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</si>
  <si>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</si>
  <si>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</si>
  <si>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</si>
  <si>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</si>
  <si>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</si>
  <si>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</si>
  <si>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</si>
  <si>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</si>
  <si>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</si>
  <si>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</si>
  <si>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</si>
  <si>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</si>
  <si>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</si>
  <si>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</si>
  <si>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</si>
  <si>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</si>
  <si>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</si>
  <si>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</si>
  <si>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</si>
  <si>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</si>
  <si>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</si>
  <si>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</si>
  <si>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</si>
  <si>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</si>
  <si>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</si>
  <si>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</si>
  <si>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</si>
  <si>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</si>
  <si>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</si>
  <si>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</si>
  <si>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</si>
  <si>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</si>
  <si>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</si>
  <si>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</si>
  <si>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</si>
  <si>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</si>
  <si>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</si>
  <si>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</si>
  <si>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</si>
  <si>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</si>
  <si>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</si>
  <si>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</si>
  <si>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</si>
  <si>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</si>
  <si>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</si>
  <si>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</si>
  <si>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</si>
  <si>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</si>
  <si>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</si>
  <si>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</si>
  <si>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</si>
  <si>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</si>
  <si>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</si>
  <si>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</si>
  <si>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</si>
  <si>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</si>
  <si>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</si>
  <si>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</si>
  <si>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</si>
  <si>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</si>
  <si>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</si>
  <si>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</si>
  <si>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</si>
  <si>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</si>
  <si>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</si>
  <si>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</si>
  <si>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</si>
  <si>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</si>
  <si>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</si>
  <si>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</si>
  <si>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</si>
  <si>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</si>
  <si>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</si>
  <si>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</si>
  <si>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</si>
  <si>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</si>
  <si>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</si>
  <si>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</si>
  <si>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</si>
  <si>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</si>
  <si>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</si>
  <si>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</si>
  <si>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</si>
  <si>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</si>
  <si>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</si>
  <si>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</si>
  <si>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</si>
  <si>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</si>
  <si>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</si>
  <si>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</si>
  <si>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</si>
  <si>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</si>
  <si>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</si>
  <si>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</si>
  <si>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</si>
  <si>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</si>
  <si>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</si>
  <si>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</si>
  <si>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</si>
  <si>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</si>
  <si>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</si>
  <si>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</si>
  <si>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</si>
  <si>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</si>
  <si>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</si>
  <si>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</si>
  <si>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</si>
  <si>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</si>
  <si>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</si>
  <si>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</si>
  <si>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</si>
  <si>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</si>
  <si>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</si>
  <si>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</si>
  <si>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</si>
  <si>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</si>
  <si>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</si>
  <si>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</si>
  <si>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</si>
  <si>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</si>
  <si>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</si>
  <si>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</si>
  <si>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</si>
  <si>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</si>
  <si>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</si>
  <si>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</si>
  <si>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</si>
  <si>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</si>
  <si>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</si>
  <si>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</si>
  <si>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</si>
  <si>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</si>
  <si>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</si>
  <si>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</si>
  <si>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</si>
  <si>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</si>
  <si>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</si>
  <si>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</si>
  <si>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</si>
  <si>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</si>
  <si>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</si>
  <si>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</si>
  <si>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</si>
  <si>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</si>
  <si>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</si>
  <si>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</si>
  <si>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</si>
  <si>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</si>
  <si>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</si>
  <si>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</si>
  <si>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</si>
  <si>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</si>
  <si>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</si>
  <si>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</si>
  <si>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</si>
  <si>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</si>
  <si>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</si>
  <si>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</si>
  <si>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</si>
  <si>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</si>
  <si>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</si>
  <si>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</si>
  <si>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</si>
  <si>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</si>
  <si>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</si>
  <si>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</si>
  <si>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</si>
  <si>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</si>
  <si>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</si>
  <si>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</si>
  <si>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</si>
  <si>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</si>
  <si>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</si>
  <si>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</si>
  <si>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</si>
  <si>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</si>
  <si>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</si>
  <si>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</si>
  <si>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</si>
  <si>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</si>
  <si>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</si>
  <si>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</si>
  <si>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</si>
  <si>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</si>
  <si>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</si>
  <si>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</si>
  <si>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</si>
  <si>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</si>
  <si>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</si>
  <si>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</si>
  <si>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</si>
  <si>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</si>
  <si>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</si>
  <si>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</si>
  <si>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</si>
  <si>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</si>
  <si>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</si>
  <si>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</si>
  <si>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</si>
  <si>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</si>
  <si>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</si>
  <si>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</si>
  <si>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</si>
  <si>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</si>
  <si>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</si>
  <si>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</si>
  <si>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</si>
  <si>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</si>
  <si>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</si>
  <si>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</si>
  <si>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</si>
  <si>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</si>
  <si>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</si>
  <si>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</si>
  <si>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</si>
  <si>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</si>
  <si>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</si>
  <si>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</si>
  <si>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</si>
  <si>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</si>
  <si>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</si>
  <si>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</si>
  <si>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</si>
  <si>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</si>
  <si>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</si>
  <si>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</si>
  <si>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</si>
  <si>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</si>
  <si>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</si>
  <si>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</si>
  <si>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</si>
  <si>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</si>
  <si>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</si>
  <si>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</si>
  <si>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</si>
  <si>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</si>
  <si>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</si>
  <si>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</si>
  <si>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</si>
  <si>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</si>
  <si>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</si>
  <si>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</si>
  <si>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</si>
  <si>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</si>
  <si>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</si>
  <si>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</si>
  <si>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</si>
  <si>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</si>
  <si>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</si>
  <si>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</si>
  <si>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</si>
  <si>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</si>
  <si>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</si>
  <si>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</si>
  <si>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</si>
  <si>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</si>
  <si>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</si>
  <si>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</si>
  <si>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</si>
  <si>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</si>
  <si>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</si>
  <si>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</si>
  <si>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</si>
  <si>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</si>
  <si>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</si>
  <si>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</si>
  <si>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</si>
  <si>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</si>
  <si>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</si>
  <si>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</si>
  <si>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</si>
  <si>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</si>
  <si>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</si>
  <si>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</si>
  <si>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</si>
  <si>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</si>
  <si>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</si>
  <si>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</si>
  <si>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</si>
  <si>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</si>
  <si>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</si>
  <si>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</si>
  <si>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</si>
  <si>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</si>
  <si>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</si>
  <si>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</si>
  <si>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</si>
  <si>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</si>
  <si>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</si>
  <si>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</si>
  <si>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</si>
  <si>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</si>
  <si>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</si>
  <si>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</si>
  <si>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</si>
  <si>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</si>
  <si>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</si>
  <si>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</si>
  <si>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</si>
  <si>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</si>
  <si>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</si>
  <si>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</si>
  <si>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</si>
  <si>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</si>
  <si>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</si>
  <si>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</si>
  <si>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</si>
  <si>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</si>
  <si>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</si>
  <si>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</si>
  <si>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</si>
  <si>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</si>
  <si>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</si>
  <si>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</si>
  <si>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</si>
  <si>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</si>
  <si>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</si>
  <si>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</si>
  <si>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</si>
  <si>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</si>
  <si>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</si>
  <si>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</si>
  <si>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</si>
  <si>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</si>
  <si>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</si>
  <si>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</si>
  <si>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</si>
  <si>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</si>
  <si>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</si>
  <si>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</si>
  <si>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</si>
  <si>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</si>
  <si>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</si>
  <si>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</si>
  <si>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</si>
  <si>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</si>
  <si>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</si>
  <si>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</si>
  <si>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</si>
  <si>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</si>
  <si>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</si>
  <si>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</si>
  <si>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</si>
  <si>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</si>
  <si>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</si>
  <si>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</si>
  <si>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</si>
  <si>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</si>
  <si>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</si>
  <si>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</si>
  <si>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</si>
  <si>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</si>
  <si>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</si>
  <si>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</si>
  <si>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</si>
  <si>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</si>
  <si>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</si>
  <si>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</si>
  <si>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</si>
  <si>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</si>
  <si>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</si>
  <si>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</si>
  <si>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</si>
  <si>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</si>
  <si>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</si>
  <si>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</si>
  <si>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</si>
  <si>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</si>
  <si>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</si>
  <si>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</si>
  <si>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</si>
  <si>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</si>
  <si>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</si>
  <si>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</si>
  <si>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</si>
  <si>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</si>
  <si>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</si>
  <si>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</si>
  <si>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</si>
  <si>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</si>
  <si>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</si>
  <si>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</si>
  <si>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</si>
  <si>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</si>
  <si>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</si>
  <si>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</si>
  <si>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</si>
  <si>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</si>
  <si>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</si>
  <si>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</si>
  <si>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</si>
  <si>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</si>
  <si>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</si>
  <si>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</si>
  <si>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</si>
  <si>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</si>
  <si>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</si>
  <si>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</si>
  <si>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</si>
  <si>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</si>
  <si>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</si>
  <si>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</si>
  <si>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</si>
  <si>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</si>
  <si>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</si>
  <si>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</si>
  <si>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</si>
  <si>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</si>
  <si>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</si>
  <si>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</si>
  <si>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</si>
  <si>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</si>
  <si>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</si>
  <si>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</si>
  <si>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</si>
  <si>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</si>
  <si>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</si>
  <si>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</si>
  <si>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</si>
  <si>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</si>
  <si>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</si>
  <si>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</si>
  <si>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</si>
  <si>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</si>
  <si>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</si>
  <si>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</si>
  <si>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</si>
  <si>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</si>
  <si>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</si>
  <si>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</si>
  <si>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</si>
  <si>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</si>
  <si>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</si>
  <si>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</si>
  <si>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</si>
  <si>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</si>
  <si>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</si>
  <si>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</si>
  <si>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</si>
  <si>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</si>
  <si>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</si>
  <si>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</si>
  <si>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</si>
  <si>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</si>
  <si>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</si>
  <si>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</si>
  <si>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</si>
  <si>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</si>
  <si>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</si>
  <si>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</si>
  <si>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</si>
  <si>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</si>
  <si>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</si>
  <si>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</si>
  <si>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</si>
  <si>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</si>
  <si>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</si>
  <si>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</si>
  <si>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</si>
  <si>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</si>
  <si>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</si>
  <si>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</si>
  <si>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</si>
  <si>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</si>
  <si>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</si>
  <si>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</si>
  <si>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</si>
  <si>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</si>
  <si>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</si>
  <si>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</si>
  <si>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</si>
  <si>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</si>
  <si>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</si>
  <si>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</si>
  <si>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</si>
  <si>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</si>
  <si>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</si>
  <si>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</si>
  <si>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</si>
  <si>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</si>
  <si>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</si>
  <si>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</si>
  <si>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</si>
  <si>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</si>
  <si>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</si>
  <si>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</si>
  <si>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</si>
  <si>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</si>
  <si>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</si>
  <si>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</si>
  <si>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</si>
  <si>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</si>
  <si>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</si>
  <si>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</si>
  <si>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</si>
  <si>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</si>
  <si>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</si>
  <si>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</si>
  <si>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</si>
  <si>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</si>
  <si>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</si>
  <si>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</si>
  <si>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</si>
  <si>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</si>
  <si>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</si>
  <si>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</si>
  <si>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</si>
  <si>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</si>
  <si>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</si>
  <si>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</si>
  <si>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</si>
  <si>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</si>
  <si>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</si>
  <si>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</si>
  <si>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</si>
  <si>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</si>
  <si>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</si>
  <si>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</si>
  <si>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</si>
  <si>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</si>
  <si>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</si>
  <si>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</si>
  <si>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</si>
  <si>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</si>
  <si>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</si>
  <si>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</si>
  <si>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</si>
  <si>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</si>
  <si>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</si>
  <si>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</si>
  <si>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</si>
  <si>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</si>
  <si>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</si>
  <si>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</si>
  <si>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</si>
  <si>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</si>
  <si>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</si>
  <si>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</si>
  <si>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</si>
  <si>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</si>
  <si>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</si>
  <si>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</si>
  <si>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</si>
  <si>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</si>
  <si>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</si>
  <si>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</si>
  <si>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</si>
  <si>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</si>
  <si>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</si>
  <si>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</si>
  <si>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</si>
  <si>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</si>
  <si>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</si>
  <si>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</si>
  <si>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</si>
  <si>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</si>
  <si>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</si>
  <si>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</si>
  <si>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</si>
  <si>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</si>
  <si>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</si>
  <si>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</si>
  <si>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</si>
  <si>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</si>
  <si>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</si>
  <si>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</si>
  <si>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</si>
  <si>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</si>
  <si>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</si>
  <si>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</si>
  <si>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</si>
  <si>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</si>
  <si>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</si>
  <si>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</si>
  <si>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</si>
  <si>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</si>
  <si>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</si>
  <si>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</si>
  <si>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</si>
  <si>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</si>
  <si>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</si>
  <si>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</si>
  <si>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</si>
  <si>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</si>
  <si>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</si>
  <si>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</si>
  <si>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</si>
  <si>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</si>
  <si>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</si>
  <si>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</si>
  <si>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</si>
  <si>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</si>
  <si>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</si>
  <si>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</si>
  <si>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</si>
  <si>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</si>
  <si>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</si>
  <si>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</si>
  <si>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</si>
  <si>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</si>
  <si>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</si>
  <si>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</si>
  <si>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</si>
  <si>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</si>
  <si>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</si>
  <si>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</si>
  <si>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</si>
  <si>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</si>
  <si>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</si>
  <si>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</si>
  <si>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</si>
  <si>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</si>
  <si>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</si>
  <si>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</si>
  <si>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</si>
  <si>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</si>
  <si>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</si>
  <si>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</si>
  <si>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</si>
  <si>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</si>
  <si>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</si>
  <si>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</si>
  <si>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</si>
  <si>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</si>
  <si>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</si>
  <si>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</si>
  <si>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</si>
  <si>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</si>
  <si>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</si>
  <si>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</si>
  <si>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</si>
  <si>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</si>
  <si>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</si>
  <si>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</si>
  <si>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</si>
  <si>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</si>
  <si>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</si>
  <si>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</si>
  <si>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</si>
  <si>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</si>
  <si>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</si>
  <si>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</si>
  <si>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</si>
  <si>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</si>
  <si>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</si>
  <si>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</si>
  <si>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</si>
  <si>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</si>
  <si>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</si>
  <si>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</si>
  <si>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</si>
  <si>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</si>
  <si>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</si>
  <si>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</si>
  <si>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</si>
  <si>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</si>
  <si>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</si>
  <si>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</si>
  <si>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</si>
  <si>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</si>
  <si>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</si>
  <si>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</si>
  <si>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</si>
  <si>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</si>
  <si>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</si>
  <si>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</si>
  <si>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</si>
  <si>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</si>
  <si>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</si>
  <si>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</si>
  <si>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</si>
  <si>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</si>
  <si>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</si>
  <si>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</si>
  <si>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</si>
  <si>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</si>
  <si>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</si>
  <si>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</si>
  <si>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</si>
  <si>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</si>
  <si>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</si>
  <si>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</si>
  <si>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</si>
  <si>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</si>
  <si>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</si>
  <si>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</si>
  <si>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</si>
  <si>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</si>
  <si>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</si>
  <si>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</si>
  <si>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</si>
  <si>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</si>
  <si>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</si>
  <si>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</si>
  <si>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</si>
  <si>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</si>
  <si>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</si>
  <si>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</si>
  <si>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</si>
  <si>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</si>
  <si>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</si>
  <si>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</si>
  <si>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</si>
  <si>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</si>
  <si>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</si>
  <si>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</si>
  <si>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</si>
  <si>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</si>
  <si>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</si>
  <si>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</si>
  <si>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</si>
  <si>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</si>
  <si>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</si>
  <si>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</si>
  <si>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</si>
  <si>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</si>
  <si>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</si>
  <si>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</si>
  <si>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</si>
  <si>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</si>
  <si>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</si>
  <si>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</si>
  <si>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</si>
  <si>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</si>
  <si>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</si>
  <si>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</si>
  <si>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</si>
  <si>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</si>
  <si>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</si>
  <si>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</si>
  <si>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</si>
  <si>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</si>
  <si>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</si>
  <si>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</si>
  <si>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</si>
  <si>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</si>
  <si>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</si>
  <si>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</si>
  <si>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</si>
  <si>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</si>
  <si>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</si>
  <si>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</si>
  <si>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</si>
  <si>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</si>
  <si>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</si>
  <si>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</si>
  <si>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</si>
  <si>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</si>
  <si>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</si>
  <si>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</si>
  <si>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</si>
  <si>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</si>
  <si>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</si>
  <si>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</si>
  <si>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</si>
  <si>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</si>
  <si>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</si>
  <si>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</si>
  <si>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</si>
  <si>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</si>
  <si>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</si>
  <si>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</si>
  <si>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</si>
  <si>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</si>
  <si>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</si>
  <si>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</si>
  <si>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</si>
  <si>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</si>
  <si>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</si>
  <si>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</si>
  <si>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</si>
  <si>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</si>
  <si>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</si>
  <si>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</si>
  <si>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</si>
  <si>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</si>
  <si>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</si>
  <si>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</si>
  <si>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</si>
  <si>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</si>
  <si>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</si>
  <si>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</si>
  <si>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</si>
  <si>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</si>
  <si>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</si>
  <si>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</si>
  <si>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</si>
  <si>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</si>
  <si>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</si>
  <si>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</si>
  <si>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</si>
  <si>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</si>
  <si>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</si>
  <si>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</si>
  <si>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</si>
  <si>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</si>
  <si>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</si>
  <si>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</si>
  <si>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</si>
  <si>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</si>
  <si>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</si>
  <si>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</si>
  <si>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</si>
  <si>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</si>
  <si>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</si>
  <si>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</si>
  <si>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</si>
  <si>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</si>
  <si>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</si>
  <si>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</si>
  <si>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</si>
  <si>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</si>
  <si>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</si>
  <si>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</si>
  <si>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</si>
  <si>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</si>
  <si>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</si>
  <si>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</si>
  <si>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</si>
  <si>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</si>
  <si>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</si>
  <si>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</si>
  <si>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</si>
  <si>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</si>
  <si>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</si>
  <si>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</si>
  <si>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</si>
  <si>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</si>
  <si>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</si>
  <si>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</si>
  <si>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</si>
  <si>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</si>
  <si>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</si>
  <si>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</si>
  <si>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</si>
  <si>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</si>
  <si>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</si>
  <si>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</si>
  <si>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</si>
  <si>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</si>
  <si>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</si>
  <si>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</si>
  <si>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</si>
  <si>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</si>
  <si>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</si>
  <si>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</si>
  <si>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</si>
  <si>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</si>
  <si>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</si>
  <si>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</si>
  <si>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</si>
  <si>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</si>
  <si>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</si>
  <si>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</si>
  <si>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</si>
  <si>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</si>
  <si>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</si>
  <si>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</si>
  <si>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</si>
  <si>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</si>
  <si>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</si>
  <si>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</si>
  <si>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</si>
  <si>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</si>
  <si>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</si>
  <si>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</si>
  <si>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</si>
  <si>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</si>
  <si>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</si>
  <si>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</si>
  <si>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</si>
  <si>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</si>
  <si>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</si>
  <si>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</si>
  <si>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</si>
  <si>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</si>
  <si>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</si>
  <si>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</si>
  <si>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</si>
  <si>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</si>
  <si>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</si>
  <si>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</si>
  <si>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</si>
  <si>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</si>
  <si>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</si>
  <si>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</si>
  <si>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</si>
  <si>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</si>
  <si>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</si>
  <si>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</si>
  <si>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</si>
  <si>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</si>
  <si>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</si>
  <si>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</si>
  <si>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</si>
  <si>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</si>
  <si>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</si>
  <si>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</si>
  <si>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</si>
  <si>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</si>
  <si>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</si>
  <si>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</si>
  <si>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</si>
  <si>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</si>
  <si>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</si>
  <si>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</si>
  <si>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</si>
  <si>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</si>
  <si>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</si>
  <si>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</si>
  <si>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</si>
  <si>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</si>
  <si>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</si>
  <si>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</si>
  <si>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</si>
  <si>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</si>
  <si>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</si>
  <si>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</si>
  <si>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</si>
  <si>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</si>
  <si>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</si>
  <si>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</si>
  <si>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</si>
  <si>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</si>
  <si>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</si>
  <si>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</si>
  <si>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</si>
  <si>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</si>
  <si>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</si>
  <si>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</si>
  <si>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</si>
  <si>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</si>
  <si>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</si>
  <si>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</si>
  <si>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</si>
  <si>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</si>
  <si>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</si>
  <si>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</si>
  <si>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</si>
  <si>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</si>
  <si>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</si>
  <si>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</si>
  <si>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</si>
  <si>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</si>
  <si>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</si>
  <si>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</si>
  <si>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</si>
  <si>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</si>
  <si>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</si>
  <si>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</si>
  <si>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</si>
  <si>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</si>
  <si>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</si>
  <si>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</si>
  <si>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</si>
  <si>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</si>
  <si>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</si>
  <si>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</si>
  <si>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</si>
  <si>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</si>
  <si>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</si>
  <si>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</si>
  <si>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</si>
  <si>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</si>
  <si>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</si>
  <si>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</si>
  <si>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</si>
  <si>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</si>
  <si>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</si>
  <si>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</si>
  <si>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</si>
  <si>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</si>
  <si>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</si>
  <si>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</si>
  <si>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</si>
  <si>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</si>
  <si>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</si>
  <si>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</si>
  <si>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</si>
  <si>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</si>
  <si>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</si>
  <si>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</si>
  <si>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</si>
  <si>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</si>
  <si>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</si>
  <si>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</si>
  <si>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</si>
  <si>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</si>
  <si>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</si>
  <si>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</si>
  <si>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</si>
  <si>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</si>
  <si>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</si>
  <si>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</si>
  <si>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</si>
  <si>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</si>
  <si>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</si>
  <si>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</si>
  <si>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</si>
  <si>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</si>
  <si>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</si>
  <si>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</si>
  <si>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</si>
  <si>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</si>
  <si>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</si>
  <si>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</si>
  <si>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</si>
  <si>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</si>
  <si>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</si>
  <si>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</si>
  <si>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</si>
  <si>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</si>
  <si>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</si>
  <si>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</si>
  <si>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</si>
  <si>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</si>
  <si>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</si>
  <si>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</si>
  <si>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</si>
  <si>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</si>
  <si>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</si>
  <si>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</si>
  <si>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</si>
  <si>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</si>
  <si>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</si>
  <si>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</si>
  <si>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</si>
  <si>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</si>
  <si>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</si>
  <si>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</si>
  <si>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</si>
  <si>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</si>
  <si>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</si>
  <si>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</si>
  <si>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</si>
  <si>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</si>
  <si>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</si>
  <si>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</si>
  <si>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</si>
  <si>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</si>
  <si>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</si>
  <si>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</si>
  <si>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</si>
  <si>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</si>
  <si>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</si>
  <si>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</si>
  <si>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</si>
  <si>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</si>
  <si>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</si>
  <si>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</si>
  <si>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</si>
  <si>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</si>
  <si>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</si>
  <si>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</si>
  <si>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</si>
  <si>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</si>
  <si>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</si>
  <si>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</si>
  <si>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</si>
  <si>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</si>
  <si>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</si>
  <si>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</si>
  <si>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</si>
  <si>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</si>
  <si>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</si>
  <si>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</si>
  <si>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</si>
  <si>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</si>
  <si>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</si>
  <si>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</si>
  <si>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</si>
  <si>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</si>
  <si>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</si>
  <si>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</si>
  <si>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</si>
  <si>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</si>
  <si>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</si>
  <si>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</si>
  <si>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</si>
  <si>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</si>
  <si>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</si>
  <si>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</si>
  <si>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</si>
  <si>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</si>
  <si>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</si>
  <si>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</si>
  <si>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</si>
  <si>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</si>
  <si>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</si>
  <si>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</si>
  <si>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</si>
  <si>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</si>
  <si>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</si>
  <si>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</si>
  <si>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</si>
  <si>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</si>
  <si>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</si>
  <si>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</si>
  <si>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</si>
  <si>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</si>
  <si>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</si>
  <si>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</si>
  <si>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</si>
  <si>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</si>
  <si>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</si>
  <si>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</si>
  <si>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</si>
  <si>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</si>
  <si>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</si>
  <si>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</si>
  <si>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</si>
  <si>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</si>
  <si>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</si>
  <si>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</si>
  <si>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</si>
  <si>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</si>
  <si>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</si>
  <si>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</si>
  <si>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</si>
  <si>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</si>
  <si>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</si>
  <si>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</si>
  <si>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</si>
  <si>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</si>
  <si>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</si>
  <si>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</si>
  <si>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</si>
  <si>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</si>
  <si>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</si>
  <si>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</si>
  <si>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</si>
  <si>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</si>
  <si>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</si>
  <si>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</si>
  <si>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</si>
  <si>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</si>
  <si>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</si>
  <si>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</si>
  <si>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</si>
  <si>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</si>
  <si>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</si>
  <si>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</si>
  <si>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</si>
  <si>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</si>
  <si>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</si>
  <si>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</si>
  <si>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</si>
  <si>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</si>
  <si>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</si>
  <si>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</si>
  <si>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</si>
  <si>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</si>
  <si>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</si>
  <si>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</si>
  <si>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</si>
  <si>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</si>
  <si>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</si>
  <si>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</si>
  <si>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</si>
  <si>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</si>
  <si>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</si>
  <si>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</si>
  <si>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</si>
  <si>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</si>
  <si>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</si>
  <si>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</si>
  <si>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</si>
  <si>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</si>
  <si>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</si>
  <si>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</si>
  <si>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</si>
  <si>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</si>
  <si>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</si>
  <si>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</si>
  <si>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</si>
  <si>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</si>
  <si>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</si>
  <si>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</si>
  <si>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</si>
  <si>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</si>
  <si>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</si>
  <si>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</si>
  <si>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</si>
  <si>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</si>
  <si>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</si>
  <si>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</si>
  <si>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</si>
  <si>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</si>
  <si>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</si>
  <si>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</si>
  <si>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</si>
  <si>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</si>
  <si>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</si>
  <si>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</si>
  <si>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</si>
  <si>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</si>
  <si>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</si>
  <si>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</si>
  <si>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</si>
  <si>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</si>
  <si>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</si>
  <si>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</si>
  <si>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</si>
  <si>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</si>
  <si>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</si>
  <si>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</si>
  <si>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</si>
  <si>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</si>
  <si>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</si>
  <si>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</si>
  <si>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</si>
  <si>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</si>
  <si>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</si>
  <si>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</si>
  <si>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</si>
  <si>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</si>
  <si>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</si>
  <si>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</si>
  <si>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</si>
  <si>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</si>
  <si>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</si>
  <si>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</si>
  <si>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</si>
  <si>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</si>
  <si>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</si>
  <si>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</si>
  <si>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</si>
  <si>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</si>
  <si>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</si>
  <si>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</si>
  <si>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</si>
  <si>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</si>
  <si>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</si>
  <si>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</si>
  <si>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</si>
  <si>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</si>
  <si>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</si>
  <si>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</si>
  <si>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</si>
  <si>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</si>
  <si>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</si>
  <si>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</si>
  <si>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</si>
  <si>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</si>
  <si>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</si>
  <si>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</si>
  <si>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</si>
  <si>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</si>
  <si>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</si>
  <si>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</si>
  <si>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</si>
  <si>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</si>
  <si>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</si>
  <si>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</si>
  <si>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</si>
  <si>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</si>
  <si>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</si>
  <si>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</si>
  <si>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</si>
  <si>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</si>
  <si>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</si>
  <si>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</si>
  <si>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</si>
  <si>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</si>
  <si>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</si>
  <si>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</si>
  <si>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</si>
  <si>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</si>
  <si>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</si>
  <si>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</si>
  <si>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</si>
  <si>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</si>
  <si>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</si>
  <si>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</si>
  <si>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</si>
  <si>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</si>
  <si>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</si>
  <si>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</si>
  <si>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</si>
  <si>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</si>
  <si>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</si>
  <si>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</si>
  <si>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</si>
  <si>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</si>
  <si>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</si>
  <si>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</si>
  <si>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</si>
  <si>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</si>
  <si>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</si>
  <si>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</si>
  <si>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</si>
  <si>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</si>
  <si>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</si>
  <si>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</si>
  <si>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</si>
  <si>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</si>
  <si>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</si>
  <si>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</si>
  <si>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</si>
  <si>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</si>
  <si>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</si>
  <si>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</si>
  <si>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</si>
  <si>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</si>
  <si>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</si>
  <si>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</si>
  <si>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</si>
  <si>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</si>
  <si>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</si>
  <si>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</si>
  <si>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</si>
  <si>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</si>
  <si>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</si>
  <si>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</si>
  <si>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</si>
  <si>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</si>
  <si>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</si>
  <si>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</si>
  <si>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</si>
  <si>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</si>
  <si>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</si>
  <si>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</si>
  <si>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</si>
  <si>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</si>
  <si>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</si>
  <si>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</si>
  <si>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</si>
  <si>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</si>
  <si>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</si>
  <si>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</si>
  <si>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</si>
  <si>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</si>
  <si>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</si>
  <si>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</si>
  <si>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</si>
  <si>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</si>
  <si>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</si>
  <si>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</si>
  <si>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</si>
  <si>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</si>
  <si>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</si>
  <si>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</si>
  <si>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</si>
  <si>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</si>
  <si>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</si>
  <si>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</si>
  <si>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</si>
  <si>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</si>
  <si>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</si>
  <si>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</si>
  <si>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</si>
  <si>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</si>
  <si>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</si>
  <si>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</si>
  <si>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</si>
  <si>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</si>
  <si>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</si>
  <si>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</si>
  <si>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</si>
  <si>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</si>
  <si>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</si>
  <si>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</si>
  <si>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</si>
  <si>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</si>
  <si>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</si>
  <si>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</si>
  <si>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</si>
  <si>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</si>
  <si>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</si>
  <si>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</si>
  <si>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</si>
  <si>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</si>
  <si>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</si>
  <si>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</si>
  <si>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</si>
  <si>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</si>
  <si>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</si>
  <si>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</si>
  <si>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</si>
  <si>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</si>
  <si>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</si>
  <si>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</si>
  <si>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</si>
  <si>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</si>
  <si>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</si>
  <si>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</si>
  <si>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</si>
  <si>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</si>
  <si>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</si>
  <si>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</si>
  <si>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</si>
  <si>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</si>
  <si>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</si>
  <si>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</si>
  <si>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</si>
  <si>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</si>
  <si>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</si>
  <si>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</si>
  <si>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</si>
  <si>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</si>
  <si>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</si>
  <si>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</si>
  <si>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</si>
  <si>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</si>
  <si>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</si>
  <si>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</si>
  <si>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</si>
  <si>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</si>
  <si>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</si>
  <si>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</si>
  <si>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</si>
  <si>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</si>
  <si>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</si>
  <si>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</si>
  <si>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</si>
  <si>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</si>
  <si>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</si>
  <si>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</si>
  <si>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</si>
  <si>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</si>
  <si>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</si>
  <si>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</si>
  <si>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</si>
  <si>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</si>
  <si>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</si>
  <si>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</si>
  <si>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</si>
  <si>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</si>
  <si>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</si>
  <si>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</si>
  <si>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</si>
  <si>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</si>
  <si>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</si>
  <si>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</si>
  <si>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</si>
  <si>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</si>
  <si>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</si>
  <si>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</si>
  <si>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</si>
  <si>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</si>
  <si>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</si>
  <si>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</si>
  <si>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</si>
  <si>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</si>
  <si>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</si>
  <si>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</si>
  <si>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</si>
  <si>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</si>
  <si>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</si>
  <si>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</si>
  <si>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</si>
  <si>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</si>
  <si>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</si>
  <si>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</si>
  <si>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</si>
  <si>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</si>
  <si>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</si>
  <si>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</si>
  <si>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</si>
  <si>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</si>
  <si>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</si>
  <si>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</si>
  <si>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</si>
  <si>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</si>
  <si>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</si>
  <si>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</si>
  <si>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</si>
  <si>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</si>
  <si>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</si>
  <si>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</si>
  <si>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</si>
  <si>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</si>
  <si>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</si>
  <si>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</si>
  <si>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</si>
  <si>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</si>
  <si>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</si>
  <si>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</si>
  <si>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</si>
  <si>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</si>
  <si>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</si>
  <si>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</si>
  <si>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</si>
  <si>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</si>
  <si>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</si>
  <si>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</si>
  <si>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</si>
  <si>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</si>
  <si>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</si>
  <si>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</si>
  <si>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</si>
  <si>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</si>
  <si>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</si>
  <si>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</si>
  <si>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</si>
  <si>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</si>
  <si>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</si>
  <si>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</si>
  <si>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</si>
  <si>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</si>
  <si>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</si>
  <si>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</si>
  <si>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</si>
  <si>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</si>
  <si>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</si>
  <si>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</si>
  <si>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</si>
  <si>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</si>
  <si>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</si>
  <si>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</si>
  <si>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</si>
  <si>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</si>
  <si>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</si>
  <si>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</si>
  <si>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</si>
  <si>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</si>
  <si>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</si>
  <si>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</si>
  <si>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</si>
  <si>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</si>
  <si>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</si>
  <si>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</si>
  <si>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</si>
  <si>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</si>
  <si>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</si>
  <si>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</si>
  <si>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</si>
  <si>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</si>
  <si>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</si>
  <si>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</si>
  <si>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</si>
  <si>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</si>
  <si>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</si>
  <si>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</si>
  <si>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</si>
  <si>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</si>
  <si>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</si>
  <si>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</si>
  <si>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</si>
  <si>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</si>
  <si>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</si>
  <si>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</si>
  <si>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</si>
  <si>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</si>
  <si>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</si>
  <si>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</si>
  <si>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</si>
  <si>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</si>
  <si>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</si>
  <si>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</si>
  <si>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</si>
  <si>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</si>
  <si>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</si>
  <si>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</si>
  <si>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</si>
  <si>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</si>
  <si>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</si>
  <si>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</si>
  <si>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</si>
  <si>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</si>
  <si>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</si>
  <si>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</si>
  <si>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</si>
  <si>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</si>
  <si>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</si>
  <si>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</si>
  <si>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</si>
  <si>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</si>
  <si>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</si>
  <si>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</si>
  <si>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</si>
  <si>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</si>
  <si>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</si>
  <si>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</si>
  <si>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</si>
  <si>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</si>
  <si>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</si>
  <si>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</si>
  <si>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</si>
  <si>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</si>
  <si>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</si>
  <si>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</si>
  <si>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</si>
  <si>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</si>
  <si>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</si>
  <si>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</si>
  <si>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</si>
  <si>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</si>
  <si>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</si>
  <si>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</si>
  <si>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</si>
  <si>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</si>
  <si>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</si>
  <si>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</si>
  <si>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</si>
  <si>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</si>
  <si>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</si>
  <si>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</si>
  <si>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</si>
  <si>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</si>
  <si>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</si>
  <si>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</si>
  <si>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</si>
  <si>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</si>
  <si>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</si>
  <si>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</si>
  <si>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</si>
  <si>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</si>
  <si>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</si>
  <si>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</si>
  <si>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</si>
  <si>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</si>
  <si>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</si>
  <si>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</si>
  <si>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</si>
  <si>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</si>
  <si>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</si>
  <si>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</si>
  <si>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</si>
  <si>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</si>
  <si>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</si>
  <si>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</si>
  <si>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</si>
  <si>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</si>
  <si>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</si>
  <si>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</si>
  <si>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</si>
  <si>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</si>
  <si>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</si>
  <si>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</si>
  <si>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</si>
  <si>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</si>
  <si>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</si>
  <si>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</si>
  <si>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</si>
  <si>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</si>
  <si>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</si>
  <si>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</si>
  <si>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</si>
  <si>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</si>
  <si>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</si>
  <si>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</si>
  <si>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</si>
  <si>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</si>
  <si>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</si>
  <si>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</si>
  <si>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</si>
  <si>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</si>
  <si>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</si>
  <si>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</si>
  <si>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</si>
  <si>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</si>
  <si>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</si>
  <si>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</si>
  <si>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</si>
  <si>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</si>
  <si>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</si>
  <si>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</si>
  <si>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</si>
  <si>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</si>
  <si>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</si>
  <si>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</si>
  <si>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</si>
  <si>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</si>
  <si>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</si>
  <si>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</si>
  <si>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</si>
  <si>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</si>
  <si>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</si>
  <si>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</si>
  <si>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</si>
  <si>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</si>
  <si>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</si>
  <si>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</si>
  <si>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</si>
  <si>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</si>
  <si>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</si>
  <si>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</si>
  <si>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</si>
  <si>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</si>
  <si>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</si>
  <si>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</si>
  <si>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</si>
  <si>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</si>
  <si>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</si>
  <si>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</si>
  <si>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</si>
  <si>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</si>
  <si>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</si>
  <si>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</si>
  <si>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</si>
  <si>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</si>
  <si>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</si>
  <si>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</si>
  <si>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</si>
  <si>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</si>
  <si>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</si>
  <si>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</si>
  <si>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</si>
  <si>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</si>
  <si>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</si>
  <si>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</si>
  <si>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</si>
  <si>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</si>
  <si>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</si>
  <si>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</si>
  <si>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</si>
  <si>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</si>
  <si>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</si>
  <si>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</si>
  <si>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</si>
  <si>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</si>
  <si>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</si>
  <si>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</si>
  <si>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</si>
  <si>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</si>
  <si>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</si>
  <si>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</si>
  <si>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</si>
  <si>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</si>
  <si>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</si>
  <si>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</si>
  <si>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</si>
  <si>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</si>
  <si>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</si>
  <si>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</si>
  <si>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</si>
  <si>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</si>
  <si>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</si>
  <si>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</si>
  <si>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</si>
  <si>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</si>
  <si>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</si>
  <si>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</si>
  <si>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</si>
  <si>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</si>
  <si>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</si>
  <si>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</si>
  <si>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</si>
  <si>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</si>
  <si>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</si>
  <si>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</si>
  <si>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</si>
  <si>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</si>
  <si>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</si>
  <si>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</si>
  <si>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</si>
  <si>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</si>
  <si>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</si>
  <si>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</si>
  <si>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</si>
  <si>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</si>
  <si>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</si>
  <si>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</si>
  <si>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</si>
  <si>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</si>
  <si>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</si>
  <si>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</si>
  <si>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</si>
  <si>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</si>
  <si>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</si>
  <si>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</si>
  <si>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</si>
  <si>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</si>
  <si>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</si>
  <si>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</si>
  <si>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</si>
  <si>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</si>
  <si>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</si>
  <si>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</si>
  <si>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</si>
  <si>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</si>
  <si>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</si>
  <si>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</si>
  <si>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</si>
  <si>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</si>
  <si>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</si>
  <si>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</si>
  <si>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</si>
  <si>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</si>
  <si>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</si>
  <si>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</si>
  <si>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</si>
  <si>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</si>
  <si>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</si>
  <si>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</si>
  <si>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</si>
  <si>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</si>
  <si>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</si>
  <si>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</si>
  <si>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</si>
  <si>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</si>
  <si>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</si>
  <si>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</si>
  <si>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</si>
  <si>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</si>
  <si>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</si>
  <si>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</si>
  <si>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</si>
  <si>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</si>
  <si>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</si>
  <si>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</si>
  <si>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</si>
  <si>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</si>
  <si>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</si>
  <si>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</si>
  <si>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</si>
  <si>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</si>
  <si>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</si>
  <si>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</si>
  <si>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</si>
  <si>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</si>
  <si>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</si>
  <si>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</si>
  <si>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</si>
  <si>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</si>
  <si>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</si>
  <si>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</si>
  <si>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</si>
  <si>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</si>
  <si>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</si>
  <si>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</si>
  <si>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</si>
  <si>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</si>
  <si>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</si>
  <si>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</si>
  <si>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</si>
  <si>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</si>
  <si>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</si>
  <si>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</si>
  <si>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</si>
  <si>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</si>
  <si>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</si>
  <si>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</si>
  <si>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</si>
  <si>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</si>
  <si>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</si>
  <si>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</si>
  <si>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</si>
  <si>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</si>
  <si>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</si>
  <si>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</si>
  <si>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</si>
  <si>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</si>
  <si>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</si>
  <si>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</si>
  <si>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</si>
  <si>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</si>
  <si>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</si>
  <si>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</si>
  <si>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</si>
  <si>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</si>
  <si>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</si>
  <si>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</si>
  <si>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</si>
  <si>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</si>
  <si>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</si>
  <si>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</si>
  <si>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</si>
  <si>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</si>
  <si>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</si>
  <si>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</si>
  <si>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</si>
  <si>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</si>
  <si>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</si>
  <si>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</si>
  <si>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</si>
  <si>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</si>
  <si>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</si>
  <si>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</si>
  <si>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</si>
  <si>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</si>
  <si>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</si>
  <si>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</si>
  <si>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</si>
  <si>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</si>
  <si>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</si>
  <si>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</si>
  <si>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</si>
  <si>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</si>
  <si>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</si>
  <si>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</si>
  <si>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</si>
  <si>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</si>
  <si>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</si>
  <si>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</si>
  <si>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</si>
  <si>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</si>
  <si>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</si>
  <si>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</si>
  <si>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</si>
  <si>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</si>
  <si>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</si>
  <si>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</si>
  <si>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</si>
  <si>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</si>
  <si>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</si>
  <si>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</si>
  <si>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</si>
  <si>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</si>
  <si>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</si>
  <si>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</si>
  <si>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</si>
  <si>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</si>
  <si>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</si>
  <si>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</si>
  <si>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</si>
  <si>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</si>
  <si>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</si>
  <si>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</si>
  <si>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</si>
  <si>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</si>
  <si>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</si>
  <si>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</si>
  <si>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</si>
  <si>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</si>
  <si>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</si>
  <si>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</si>
  <si>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</si>
  <si>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</si>
  <si>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</si>
  <si>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</si>
  <si>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</si>
  <si>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</si>
  <si>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</si>
  <si>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</si>
  <si>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</si>
  <si>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</si>
  <si>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</si>
  <si>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</si>
  <si>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</si>
  <si>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</si>
  <si>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</si>
  <si>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</si>
  <si>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</si>
  <si>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</si>
  <si>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</si>
  <si>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</si>
  <si>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</si>
  <si>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</si>
  <si>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</si>
  <si>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</si>
  <si>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</si>
  <si>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</si>
  <si>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</si>
  <si>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</si>
  <si>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</si>
  <si>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</si>
  <si>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</si>
  <si>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</si>
  <si>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</si>
  <si>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</si>
  <si>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</si>
  <si>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</si>
  <si>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</si>
  <si>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</si>
  <si>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</si>
  <si>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</si>
  <si>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</si>
  <si>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</si>
  <si>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</si>
  <si>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</si>
  <si>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</si>
  <si>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</si>
  <si>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</si>
  <si>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</si>
  <si>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</si>
  <si>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</si>
  <si>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</si>
  <si>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</si>
  <si>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</si>
  <si>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</si>
  <si>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</si>
  <si>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</si>
  <si>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</si>
  <si>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</si>
  <si>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</si>
  <si>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</si>
  <si>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</si>
  <si>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</si>
  <si>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</si>
  <si>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</si>
  <si>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</si>
  <si>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</si>
  <si>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</si>
  <si>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</si>
  <si>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</si>
  <si>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</si>
  <si>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</si>
  <si>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</si>
  <si>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</si>
  <si>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</si>
  <si>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</si>
  <si>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</si>
  <si>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</si>
  <si>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</si>
  <si>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</si>
  <si>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</si>
  <si>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</si>
  <si>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</si>
  <si>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</si>
  <si>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</si>
  <si>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</si>
  <si>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</si>
  <si>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</si>
  <si>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</si>
  <si>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</si>
  <si>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</si>
  <si>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</si>
  <si>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</si>
  <si>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</si>
  <si>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</si>
  <si>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</si>
  <si>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</si>
  <si>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</si>
  <si>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</si>
  <si>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</si>
  <si>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</si>
  <si>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</si>
  <si>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</si>
  <si>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</si>
  <si>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</si>
  <si>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</si>
  <si>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</si>
  <si>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</si>
  <si>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</si>
  <si>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</si>
  <si>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</si>
  <si>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</si>
  <si>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</si>
  <si>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</si>
  <si>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</si>
  <si>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</si>
  <si>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</si>
  <si>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</si>
  <si>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</si>
  <si>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</si>
  <si>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</si>
  <si>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</si>
  <si>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</si>
  <si>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</si>
  <si>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</si>
  <si>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</si>
  <si>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</si>
  <si>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</si>
  <si>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</si>
  <si>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</si>
  <si>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</si>
  <si>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</si>
  <si>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</si>
  <si>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</si>
  <si>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</si>
  <si>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</si>
  <si>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</si>
  <si>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</si>
  <si>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</si>
  <si>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</si>
  <si>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</si>
  <si>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</si>
  <si>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</si>
  <si>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</si>
  <si>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</si>
  <si>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</si>
  <si>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</si>
  <si>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</si>
  <si>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</si>
  <si>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</si>
  <si>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</si>
  <si>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</si>
  <si>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</si>
  <si>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</si>
  <si>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</si>
  <si>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</si>
  <si>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</si>
  <si>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</si>
  <si>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</si>
  <si>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</si>
  <si>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</si>
  <si>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</si>
  <si>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</si>
  <si>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</si>
  <si>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</si>
  <si>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</si>
  <si>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</si>
  <si>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</si>
  <si>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</si>
  <si>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</si>
  <si>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</si>
  <si>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</si>
  <si>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</si>
  <si>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</si>
  <si>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</si>
  <si>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</si>
  <si>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</si>
  <si>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</si>
  <si>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</si>
  <si>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</si>
  <si>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</si>
  <si>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</si>
  <si>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</si>
  <si>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</si>
  <si>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</si>
  <si>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</si>
  <si>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</si>
  <si>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</si>
  <si>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</si>
  <si>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</si>
  <si>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</si>
  <si>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</si>
  <si>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</si>
  <si>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</si>
  <si>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</si>
  <si>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</si>
  <si>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</si>
  <si>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</si>
  <si>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</si>
  <si>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</si>
  <si>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</si>
  <si>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</si>
  <si>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</si>
  <si>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</si>
  <si>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</si>
  <si>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</si>
  <si>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</si>
  <si>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</si>
  <si>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</si>
  <si>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</si>
  <si>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</si>
  <si>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</si>
  <si>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</si>
  <si>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</si>
  <si>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</si>
  <si>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</si>
  <si>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</si>
  <si>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</si>
  <si>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</si>
  <si>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</si>
  <si>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</si>
  <si>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</si>
  <si>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</si>
  <si>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</si>
  <si>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</si>
  <si>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</si>
  <si>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</si>
  <si>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</si>
  <si>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</si>
  <si>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</si>
  <si>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</si>
  <si>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</si>
  <si>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</si>
  <si>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</si>
  <si>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</si>
  <si>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</si>
  <si>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</si>
  <si>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</si>
  <si>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</si>
  <si>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</si>
  <si>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</si>
  <si>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</si>
  <si>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</si>
  <si>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</si>
  <si>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</si>
  <si>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</si>
  <si>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</si>
  <si>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</si>
  <si>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</si>
  <si>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</si>
  <si>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</si>
  <si>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</si>
  <si>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</si>
  <si>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</si>
  <si>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</si>
  <si>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</si>
  <si>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</si>
  <si>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</si>
  <si>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</si>
  <si>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</si>
  <si>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</si>
  <si>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</si>
  <si>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</si>
  <si>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</si>
  <si>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</si>
  <si>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</si>
  <si>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</si>
  <si>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</si>
  <si>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</si>
  <si>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</si>
  <si>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</si>
  <si>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</si>
  <si>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</si>
  <si>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</si>
  <si>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</si>
  <si>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</si>
  <si>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</si>
  <si>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</si>
  <si>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</si>
  <si>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</si>
  <si>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</si>
  <si>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</si>
  <si>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</si>
  <si>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</si>
  <si>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</si>
  <si>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</si>
  <si>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</si>
  <si>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</si>
  <si>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</si>
  <si>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</si>
  <si>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</si>
  <si>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</si>
  <si>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</si>
  <si>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</si>
  <si>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</si>
  <si>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</si>
  <si>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</si>
  <si>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</si>
  <si>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</si>
  <si>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</si>
  <si>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</si>
  <si>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</si>
  <si>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</si>
  <si>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</si>
  <si>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</si>
  <si>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</si>
  <si>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</si>
  <si>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</si>
  <si>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</si>
  <si>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</si>
  <si>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</si>
  <si>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</si>
  <si>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</si>
  <si>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</si>
  <si>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</si>
  <si>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</si>
  <si>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</si>
  <si>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</si>
  <si>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</si>
  <si>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</si>
  <si>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</si>
  <si>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</si>
  <si>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</si>
  <si>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</si>
  <si>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</si>
  <si>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</si>
  <si>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</si>
  <si>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</si>
  <si>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</si>
  <si>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</si>
  <si>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</si>
  <si>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</si>
  <si>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</si>
  <si>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</si>
  <si>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</si>
  <si>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</si>
  <si>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</si>
  <si>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</si>
  <si>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</si>
  <si>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</si>
  <si>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</si>
  <si>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</si>
  <si>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</si>
  <si>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</si>
  <si>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</si>
  <si>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</si>
  <si>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</si>
  <si>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</si>
  <si>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</si>
  <si>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</si>
  <si>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</si>
  <si>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</si>
  <si>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</si>
  <si>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</si>
  <si>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</si>
  <si>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</si>
  <si>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</si>
  <si>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</si>
  <si>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</si>
  <si>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</si>
  <si>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</si>
  <si>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</si>
  <si>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</si>
  <si>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</si>
  <si>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</si>
  <si>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</si>
  <si>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</si>
  <si>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</si>
  <si>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</si>
  <si>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</si>
  <si>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</si>
  <si>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</si>
  <si>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</si>
  <si>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</si>
  <si>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</si>
  <si>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</si>
  <si>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</si>
  <si>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</si>
  <si>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</si>
  <si>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</si>
  <si>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</si>
  <si>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</si>
  <si>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</si>
  <si>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</si>
  <si>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</si>
  <si>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</si>
  <si>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</si>
  <si>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</si>
  <si>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</si>
  <si>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</si>
  <si>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</si>
  <si>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</si>
  <si>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</si>
  <si>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</si>
  <si>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</si>
  <si>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</si>
  <si>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</si>
  <si>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</si>
  <si>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</si>
  <si>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</si>
  <si>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</si>
  <si>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</si>
  <si>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</si>
  <si>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</si>
  <si>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</si>
  <si>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</si>
  <si>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</si>
  <si>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</si>
  <si>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</si>
  <si>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</si>
  <si>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</si>
  <si>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</si>
  <si>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</si>
  <si>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</si>
  <si>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</si>
  <si>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</si>
  <si>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</si>
  <si>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</si>
  <si>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</si>
  <si>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</si>
  <si>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</si>
  <si>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</si>
  <si>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</si>
  <si>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</si>
  <si>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</si>
  <si>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</si>
  <si>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</si>
  <si>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</si>
  <si>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</si>
  <si>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</si>
  <si>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</si>
  <si>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</si>
  <si>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</si>
  <si>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</si>
  <si>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</si>
  <si>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</si>
  <si>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</si>
  <si>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</si>
  <si>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</si>
  <si>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</si>
  <si>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</si>
  <si>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</si>
  <si>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</si>
  <si>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</si>
  <si>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</si>
  <si>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</si>
  <si>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</si>
  <si>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</si>
  <si>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</si>
  <si>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</si>
  <si>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</si>
  <si>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</si>
  <si>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</si>
  <si>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</si>
  <si>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</si>
  <si>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</si>
  <si>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</si>
  <si>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</si>
  <si>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</si>
  <si>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</si>
  <si>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</si>
  <si>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</si>
  <si>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</si>
  <si>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</si>
  <si>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</si>
  <si>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</si>
  <si>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</si>
  <si>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</si>
  <si>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</si>
  <si>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</si>
  <si>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</si>
  <si>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</si>
  <si>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</si>
  <si>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</si>
  <si>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</si>
  <si>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</si>
  <si>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</si>
  <si>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</si>
  <si>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</si>
  <si>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</si>
  <si>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</si>
  <si>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</si>
  <si>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</si>
  <si>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</si>
  <si>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</si>
  <si>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</si>
  <si>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</si>
  <si>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</si>
  <si>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</si>
  <si>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</si>
  <si>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</si>
  <si>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</si>
  <si>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</si>
  <si>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</si>
  <si>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</si>
  <si>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</si>
  <si>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</si>
  <si>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</si>
  <si>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</si>
  <si>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</si>
  <si>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</si>
  <si>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</si>
  <si>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</si>
  <si>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</si>
  <si>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</si>
  <si>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</si>
  <si>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</si>
  <si>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</si>
  <si>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</si>
  <si>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</si>
  <si>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</si>
  <si>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</si>
  <si>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</si>
  <si>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</si>
  <si>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</si>
  <si>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</si>
  <si>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</si>
  <si>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</si>
  <si>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</si>
  <si>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</si>
  <si>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</si>
  <si>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</si>
  <si>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</si>
  <si>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</si>
  <si>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</si>
  <si>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</si>
  <si>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</si>
  <si>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</si>
  <si>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</si>
  <si>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</si>
  <si>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</si>
  <si>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</si>
  <si>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</si>
  <si>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</si>
  <si>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</si>
  <si>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</si>
  <si>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</si>
  <si>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</si>
  <si>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</si>
  <si>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</si>
  <si>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</si>
  <si>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</si>
  <si>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</si>
  <si>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</si>
  <si>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</si>
  <si>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</si>
  <si>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</si>
  <si>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</si>
  <si>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</si>
  <si>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</si>
  <si>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</si>
  <si>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</si>
  <si>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</si>
  <si>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</si>
  <si>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</si>
  <si>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</si>
  <si>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</si>
  <si>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</si>
  <si>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</si>
  <si>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</si>
  <si>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</si>
  <si>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</si>
  <si>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</si>
  <si>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</si>
  <si>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</si>
  <si>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</si>
  <si>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</si>
  <si>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</si>
  <si>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</si>
  <si>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</si>
  <si>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</si>
  <si>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</si>
  <si>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</si>
  <si>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</si>
  <si>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</si>
  <si>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</si>
  <si>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</si>
  <si>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</si>
  <si>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</si>
  <si>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</si>
  <si>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</si>
  <si>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</si>
  <si>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</si>
  <si>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</si>
  <si>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</si>
  <si>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</si>
  <si>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</si>
  <si>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</si>
  <si>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</si>
  <si>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</si>
  <si>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</si>
  <si>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</si>
  <si>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</si>
  <si>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</si>
  <si>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</si>
  <si>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</si>
  <si>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</si>
  <si>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</si>
  <si>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</si>
  <si>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</si>
  <si>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</si>
  <si>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</si>
  <si>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</si>
  <si>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</si>
  <si>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</si>
  <si>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</si>
  <si>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</si>
  <si>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</si>
  <si>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</si>
  <si>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</si>
  <si>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</si>
  <si>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</si>
  <si>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</si>
  <si>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</si>
  <si>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</si>
  <si>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</si>
  <si>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</si>
  <si>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</si>
  <si>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</si>
  <si>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</si>
  <si>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</si>
  <si>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</si>
  <si>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</si>
  <si>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</si>
  <si>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</si>
  <si>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</si>
  <si>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</si>
  <si>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</si>
  <si>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</si>
  <si>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</si>
  <si>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</si>
  <si>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</si>
  <si>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</si>
  <si>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</si>
  <si>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</si>
  <si>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</si>
  <si>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</si>
  <si>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</si>
  <si>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</si>
  <si>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</si>
  <si>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</si>
  <si>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</si>
  <si>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</si>
  <si>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</si>
  <si>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</si>
  <si>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</si>
  <si>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</si>
  <si>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</si>
  <si>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</si>
  <si>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</si>
  <si>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</si>
  <si>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</si>
  <si>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</si>
  <si>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</si>
  <si>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</si>
  <si>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</si>
  <si>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</si>
  <si>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</si>
  <si>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</si>
  <si>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</si>
  <si>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</si>
  <si>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</si>
  <si>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</si>
  <si>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</si>
  <si>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</si>
  <si>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</si>
  <si>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</si>
  <si>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</si>
  <si>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</si>
  <si>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</si>
  <si>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</si>
  <si>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</si>
  <si>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</si>
  <si>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</si>
  <si>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</si>
  <si>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</si>
  <si>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</si>
  <si>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</si>
  <si>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</si>
  <si>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</si>
  <si>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</si>
  <si>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</si>
  <si>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</si>
  <si>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</si>
  <si>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</si>
  <si>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</si>
  <si>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</si>
  <si>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</si>
  <si>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</si>
  <si>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</si>
  <si>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</si>
  <si>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</si>
  <si>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</si>
  <si>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</si>
  <si>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</si>
  <si>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</si>
  <si>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</si>
  <si>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</si>
  <si>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</si>
  <si>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</si>
  <si>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</si>
  <si>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</si>
  <si>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</si>
  <si>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</si>
  <si>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</si>
  <si>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</si>
  <si>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</si>
  <si>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</si>
  <si>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</si>
  <si>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</si>
  <si>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</si>
  <si>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</si>
  <si>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</si>
  <si>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</si>
  <si>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</si>
  <si>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</si>
  <si>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</si>
  <si>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</si>
  <si>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</si>
  <si>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</si>
  <si>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</si>
  <si>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</si>
  <si>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</si>
  <si>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</si>
  <si>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</si>
  <si>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</si>
  <si>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</si>
  <si>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</si>
  <si>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</si>
  <si>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</si>
  <si>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</si>
  <si>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</si>
  <si>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</si>
  <si>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</si>
  <si>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</si>
  <si>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</si>
  <si>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</si>
  <si>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</si>
  <si>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</si>
  <si>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</si>
  <si>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</si>
  <si>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</si>
  <si>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</si>
  <si>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</si>
  <si>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</si>
  <si>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</si>
  <si>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</si>
  <si>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</si>
  <si>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</si>
  <si>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</si>
  <si>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</si>
  <si>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</si>
  <si>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</si>
  <si>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</si>
  <si>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</si>
  <si>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</si>
  <si>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</si>
  <si>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</si>
  <si>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</si>
  <si>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</si>
  <si>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</si>
  <si>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</si>
  <si>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</si>
  <si>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</si>
  <si>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</si>
  <si>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</si>
  <si>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</si>
  <si>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</si>
  <si>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</si>
  <si>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</si>
  <si>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</si>
  <si>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</si>
  <si>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</si>
  <si>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</si>
  <si>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</si>
  <si>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</si>
  <si>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</si>
  <si>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</si>
  <si>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</si>
  <si>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</si>
  <si>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</si>
  <si>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</si>
  <si>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</si>
  <si>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</si>
  <si>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</si>
  <si>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</si>
  <si>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</si>
  <si>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</si>
  <si>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</si>
  <si>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</si>
  <si>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</si>
  <si>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</si>
  <si>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</si>
  <si>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</si>
  <si>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</si>
  <si>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</si>
  <si>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</si>
  <si>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</si>
  <si>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</si>
  <si>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</si>
  <si>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</si>
  <si>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</si>
  <si>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</si>
  <si>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</si>
  <si>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</si>
  <si>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</si>
  <si>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</si>
  <si>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</si>
  <si>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</si>
  <si>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</si>
  <si>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</si>
  <si>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</si>
  <si>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</si>
  <si>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</si>
  <si>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</si>
  <si>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</si>
  <si>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</si>
  <si>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</si>
  <si>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</si>
  <si>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</si>
  <si>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</si>
  <si>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</si>
  <si>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</si>
  <si>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</si>
  <si>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</si>
  <si>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</si>
  <si>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</si>
  <si>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</si>
  <si>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</si>
  <si>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</si>
  <si>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</si>
  <si>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</si>
  <si>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</si>
  <si>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</si>
  <si>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</si>
  <si>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</si>
  <si>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</si>
  <si>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</si>
  <si>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</si>
  <si>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</si>
  <si>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</si>
  <si>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</si>
  <si>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</si>
  <si>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</si>
  <si>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</si>
  <si>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</si>
  <si>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</si>
  <si>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</si>
  <si>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</si>
  <si>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</si>
  <si>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</si>
  <si>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</si>
  <si>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</si>
  <si>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</si>
  <si>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</si>
  <si>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</si>
  <si>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</si>
  <si>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</si>
  <si>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</si>
  <si>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</si>
  <si>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</si>
  <si>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</si>
  <si>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</si>
  <si>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</si>
  <si>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</si>
  <si>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</si>
  <si>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</si>
  <si>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</si>
  <si>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</si>
  <si>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</si>
  <si>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</si>
  <si>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</si>
  <si>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</si>
  <si>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</si>
  <si>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</si>
  <si>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</si>
  <si>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</si>
  <si>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</si>
  <si>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</si>
  <si>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</si>
  <si>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</si>
  <si>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</si>
  <si>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</si>
  <si>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</si>
  <si>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</si>
  <si>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</si>
  <si>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</si>
  <si>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</si>
  <si>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</si>
  <si>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</si>
  <si>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</si>
  <si>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</si>
  <si>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</si>
  <si>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</si>
  <si>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</si>
  <si>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</si>
  <si>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</si>
  <si>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</si>
  <si>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</si>
  <si>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</si>
  <si>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</si>
  <si>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</si>
  <si>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</si>
  <si>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</si>
  <si>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</si>
  <si>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</si>
  <si>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</si>
  <si>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</si>
  <si>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</si>
  <si>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</si>
  <si>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</si>
  <si>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</si>
  <si>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</si>
  <si>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</si>
  <si>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</si>
  <si>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</si>
  <si>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</si>
  <si>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</si>
  <si>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</si>
  <si>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</si>
  <si>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</si>
  <si>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</si>
  <si>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</si>
  <si>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</si>
  <si>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</si>
  <si>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</si>
  <si>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</si>
  <si>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</si>
  <si>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</si>
  <si>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</si>
  <si>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</si>
  <si>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</si>
  <si>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</si>
  <si>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</si>
  <si>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</si>
  <si>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</si>
  <si>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</si>
  <si>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</si>
  <si>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</si>
  <si>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</si>
  <si>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</si>
  <si>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</si>
  <si>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</si>
  <si>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</si>
  <si>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</si>
  <si>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</si>
  <si>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</si>
  <si>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</si>
  <si>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</si>
  <si>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</si>
  <si>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</si>
  <si>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</si>
  <si>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</si>
  <si>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</si>
  <si>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</si>
  <si>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</si>
  <si>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</si>
  <si>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</si>
  <si>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</si>
  <si>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</si>
  <si>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</si>
  <si>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</si>
  <si>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</si>
  <si>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</si>
  <si>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</si>
  <si>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</si>
  <si>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</si>
  <si>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</si>
  <si>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</si>
  <si>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</si>
  <si>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</si>
  <si>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</si>
  <si>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</si>
  <si>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</si>
  <si>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</si>
  <si>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</si>
  <si>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</si>
  <si>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</si>
  <si>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</si>
  <si>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</si>
  <si>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</si>
  <si>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</si>
  <si>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</si>
  <si>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</si>
  <si>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</si>
  <si>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</si>
  <si>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</si>
  <si>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</si>
  <si>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</si>
  <si>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</si>
  <si>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</si>
  <si>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</si>
  <si>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</si>
  <si>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</si>
  <si>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</si>
  <si>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</si>
  <si>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</si>
  <si>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</si>
  <si>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</si>
  <si>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</si>
  <si>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</si>
  <si>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</si>
  <si>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</si>
  <si>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</si>
  <si>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</si>
  <si>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</si>
  <si>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</si>
  <si>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</si>
  <si>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</si>
  <si>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</si>
  <si>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</si>
  <si>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</si>
  <si>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</si>
  <si>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</si>
  <si>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</si>
  <si>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</si>
  <si>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</si>
  <si>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</si>
  <si>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</si>
  <si>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</si>
  <si>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</si>
  <si>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</si>
  <si>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</si>
  <si>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</si>
  <si>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</si>
  <si>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</si>
  <si>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</si>
  <si>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</si>
  <si>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</si>
  <si>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</si>
  <si>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</si>
  <si>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</si>
  <si>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</si>
  <si>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</si>
  <si>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</si>
  <si>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</si>
  <si>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</si>
  <si>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</si>
  <si>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</si>
  <si>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</si>
  <si>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</si>
  <si>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</si>
  <si>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</si>
  <si>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</si>
  <si>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</si>
  <si>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</si>
  <si>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</si>
  <si>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</si>
  <si>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</si>
  <si>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</si>
  <si>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</si>
  <si>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</si>
  <si>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</si>
  <si>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</si>
  <si>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</si>
  <si>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</si>
  <si>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</si>
  <si>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</si>
  <si>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</si>
  <si>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</si>
  <si>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</si>
  <si>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</si>
  <si>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</si>
  <si>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</si>
  <si>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</si>
  <si>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</si>
  <si>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</si>
  <si>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</si>
  <si>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</si>
  <si>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</si>
  <si>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</si>
  <si>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</si>
  <si>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</si>
  <si>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</si>
  <si>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</si>
  <si>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</si>
  <si>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</si>
  <si>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</si>
  <si>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</si>
  <si>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</si>
  <si>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</si>
  <si>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</si>
  <si>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</si>
  <si>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</si>
  <si>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</si>
  <si>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</si>
  <si>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</si>
  <si>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</si>
  <si>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</si>
  <si>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</si>
  <si>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</si>
  <si>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</si>
  <si>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</si>
  <si>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</si>
  <si>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</si>
  <si>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</si>
  <si>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</si>
  <si>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</si>
  <si>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</si>
  <si>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</si>
  <si>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</si>
  <si>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</si>
  <si>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</si>
  <si>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</si>
  <si>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</si>
  <si>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</si>
  <si>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</si>
  <si>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</si>
  <si>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</si>
  <si>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</si>
  <si>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</si>
  <si>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</si>
  <si>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</si>
  <si>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</si>
  <si>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</si>
  <si>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</si>
  <si>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</si>
  <si>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</si>
  <si>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</si>
  <si>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</si>
  <si>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</si>
  <si>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</si>
  <si>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</si>
  <si>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</si>
  <si>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</si>
  <si>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</si>
  <si>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</si>
  <si>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</si>
  <si>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</si>
  <si>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</si>
  <si>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</si>
  <si>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</si>
  <si>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</si>
  <si>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</si>
  <si>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</si>
  <si>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</si>
  <si>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</si>
  <si>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</si>
  <si>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</si>
  <si>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</si>
  <si>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</si>
  <si>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</si>
  <si>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</si>
  <si>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</si>
  <si>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</si>
  <si>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</si>
  <si>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</si>
  <si>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</si>
  <si>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</si>
  <si>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</si>
  <si>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</si>
  <si>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</si>
  <si>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</si>
  <si>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</si>
  <si>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</si>
  <si>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</si>
  <si>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</si>
  <si>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</si>
  <si>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</si>
  <si>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</si>
  <si>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</si>
  <si>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</si>
  <si>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</si>
  <si>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</si>
  <si>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</si>
  <si>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</si>
  <si>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</si>
  <si>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</si>
  <si>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</si>
  <si>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</si>
  <si>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</si>
  <si>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</si>
  <si>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</si>
  <si>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</si>
  <si>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</si>
  <si>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</si>
  <si>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</si>
  <si>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</si>
  <si>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</si>
  <si>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</si>
  <si>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</si>
  <si>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</si>
  <si>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</si>
  <si>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</si>
  <si>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</si>
  <si>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</si>
  <si>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</si>
  <si>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</si>
  <si>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</si>
  <si>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</si>
  <si>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</si>
  <si>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</si>
  <si>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</si>
  <si>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</si>
  <si>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</si>
  <si>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</si>
  <si>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</si>
  <si>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</si>
  <si>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</si>
  <si>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</si>
  <si>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</si>
  <si>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</si>
  <si>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</si>
  <si>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</si>
  <si>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</si>
  <si>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</si>
  <si>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</si>
  <si>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</si>
  <si>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</si>
  <si>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</si>
  <si>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</si>
  <si>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</si>
  <si>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</si>
  <si>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</si>
  <si>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</si>
  <si>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</si>
  <si>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</si>
  <si>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</si>
  <si>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</si>
  <si>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</si>
  <si>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</si>
  <si>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</si>
  <si>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</si>
  <si>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</si>
  <si>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</si>
  <si>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</si>
  <si>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</si>
  <si>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</si>
  <si>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</si>
  <si>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</si>
  <si>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</si>
  <si>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</si>
  <si>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</si>
  <si>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</si>
  <si>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</si>
  <si>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</si>
  <si>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</si>
  <si>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</si>
  <si>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</si>
  <si>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</si>
  <si>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</si>
  <si>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</si>
  <si>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</si>
  <si>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</si>
  <si>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</si>
  <si>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</si>
  <si>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</si>
  <si>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</si>
  <si>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</si>
  <si>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</si>
  <si>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</si>
  <si>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</si>
  <si>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</si>
  <si>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</si>
  <si>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</si>
  <si>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</si>
  <si>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</si>
  <si>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</si>
  <si>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</si>
  <si>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</si>
  <si>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</si>
  <si>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</si>
  <si>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</si>
  <si>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</si>
  <si>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</si>
  <si>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</si>
  <si>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</si>
  <si>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</si>
  <si>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</si>
  <si>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</si>
  <si>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</si>
  <si>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</si>
  <si>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</si>
  <si>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</si>
  <si>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</si>
  <si>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</si>
  <si>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</si>
  <si>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</si>
  <si>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</si>
  <si>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</si>
  <si>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</si>
  <si>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</si>
  <si>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</si>
  <si>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</si>
  <si>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</si>
  <si>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</si>
  <si>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</si>
  <si>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</si>
  <si>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</si>
  <si>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</si>
  <si>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</si>
  <si>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</si>
  <si>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</si>
  <si>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</si>
  <si>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</si>
  <si>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</si>
  <si>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</si>
  <si>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</si>
  <si>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</si>
  <si>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</si>
  <si>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</si>
  <si>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</si>
  <si>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</si>
  <si>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</si>
  <si>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</si>
  <si>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</si>
  <si>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</si>
  <si>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</si>
  <si>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</si>
  <si>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</si>
  <si>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</si>
  <si>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</si>
  <si>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</si>
  <si>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</si>
  <si>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</si>
  <si>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</si>
  <si>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</si>
  <si>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</si>
  <si>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</si>
  <si>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</si>
  <si>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</si>
  <si>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</si>
  <si>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</si>
  <si>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</si>
  <si>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</si>
  <si>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</si>
  <si>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</si>
  <si>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</si>
  <si>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</si>
  <si>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</si>
  <si>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</si>
  <si>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</si>
  <si>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</si>
  <si>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</si>
  <si>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</si>
  <si>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</si>
  <si>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</si>
  <si>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</si>
  <si>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</si>
  <si>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</si>
  <si>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</si>
  <si>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</si>
  <si>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</si>
  <si>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</si>
  <si>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</si>
  <si>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</si>
  <si>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</si>
  <si>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</si>
  <si>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</si>
  <si>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</si>
  <si>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</si>
  <si>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</si>
  <si>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</si>
  <si>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</si>
  <si>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</si>
  <si>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</si>
  <si>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</si>
  <si>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</si>
  <si>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</si>
  <si>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</si>
  <si>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</si>
  <si>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</si>
  <si>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</si>
  <si>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</si>
  <si>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</si>
  <si>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</si>
  <si>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</si>
  <si>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</si>
  <si>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</si>
  <si>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</si>
  <si>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</si>
  <si>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</si>
  <si>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</si>
  <si>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</si>
  <si>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</si>
  <si>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</si>
  <si>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</si>
  <si>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</si>
  <si>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</si>
  <si>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</si>
  <si>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</si>
  <si>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</si>
  <si>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</si>
  <si>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</si>
  <si>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</si>
  <si>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</si>
  <si>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</si>
  <si>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</si>
  <si>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</si>
  <si>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</si>
  <si>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</si>
  <si>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</si>
  <si>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</si>
  <si>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</si>
  <si>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</si>
  <si>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</si>
  <si>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</si>
  <si>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</si>
  <si>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</si>
  <si>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</si>
  <si>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</si>
  <si>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</si>
  <si>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</si>
  <si>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</si>
  <si>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</si>
  <si>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</si>
  <si>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</si>
  <si>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</si>
  <si>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</si>
  <si>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</si>
  <si>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</si>
  <si>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</si>
  <si>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</si>
  <si>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</si>
  <si>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</si>
  <si>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</si>
  <si>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</si>
  <si>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</si>
  <si>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</si>
  <si>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</si>
  <si>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</si>
  <si>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</si>
  <si>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</si>
  <si>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</si>
  <si>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</si>
  <si>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</si>
  <si>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</si>
  <si>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</si>
  <si>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</si>
  <si>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</si>
  <si>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</si>
  <si>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</si>
  <si>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</si>
  <si>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</si>
  <si>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</si>
  <si>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</si>
  <si>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</si>
  <si>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</si>
  <si>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</si>
  <si>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</si>
  <si>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</si>
  <si>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</si>
  <si>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</si>
  <si>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</si>
  <si>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</si>
  <si>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</si>
  <si>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</si>
  <si>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</si>
  <si>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</si>
  <si>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</si>
  <si>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</si>
  <si>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</si>
  <si>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</si>
  <si>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</si>
  <si>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</si>
  <si>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</si>
  <si>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</si>
  <si>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</si>
  <si>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</si>
  <si>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</si>
  <si>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</si>
  <si>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</si>
  <si>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</si>
  <si>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</si>
  <si>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</si>
  <si>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</si>
  <si>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</si>
  <si>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</si>
  <si>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</si>
  <si>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</si>
  <si>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</si>
  <si>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</si>
  <si>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</si>
  <si>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</si>
  <si>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</si>
  <si>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</si>
  <si>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</si>
  <si>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</si>
  <si>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</si>
  <si>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</si>
  <si>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</si>
  <si>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</si>
  <si>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</si>
  <si>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</si>
  <si>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</si>
  <si>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</si>
  <si>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</si>
  <si>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</si>
  <si>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</si>
  <si>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</si>
  <si>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</si>
  <si>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</si>
  <si>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</si>
  <si>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</si>
  <si>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</si>
  <si>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</si>
  <si>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</si>
  <si>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</si>
  <si>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</si>
  <si>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</si>
  <si>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</si>
  <si>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</si>
  <si>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</si>
  <si>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</si>
  <si>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</si>
  <si>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</si>
  <si>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</si>
  <si>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</si>
  <si>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</si>
  <si>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</si>
  <si>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</si>
  <si>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</si>
  <si>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</si>
  <si>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</si>
  <si>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</si>
  <si>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</si>
  <si>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</si>
  <si>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</si>
  <si>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</si>
  <si>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</si>
  <si>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</si>
  <si>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</si>
  <si>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</si>
  <si>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</si>
  <si>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</si>
  <si>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</si>
  <si>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</si>
  <si>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</si>
  <si>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</si>
  <si>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</si>
  <si>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</si>
  <si>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</si>
  <si>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</si>
  <si>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</si>
  <si>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</si>
  <si>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</si>
  <si>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</si>
  <si>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</si>
  <si>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</si>
  <si>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</si>
  <si>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</si>
  <si>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</si>
  <si>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</si>
  <si>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</si>
  <si>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</si>
  <si>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</si>
  <si>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</si>
  <si>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</si>
  <si>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</si>
  <si>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</si>
  <si>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</si>
  <si>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</si>
  <si>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</si>
  <si>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</si>
  <si>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</si>
  <si>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</si>
  <si>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</si>
  <si>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</si>
  <si>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</si>
  <si>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</si>
  <si>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</si>
  <si>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</si>
  <si>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</si>
  <si>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</si>
  <si>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</si>
  <si>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</si>
  <si>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</si>
  <si>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</si>
  <si>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</si>
  <si>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</si>
  <si>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</si>
  <si>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</si>
  <si>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</si>
  <si>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</si>
  <si>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</si>
  <si>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</si>
  <si>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</si>
  <si>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</si>
  <si>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</si>
  <si>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</si>
  <si>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</si>
  <si>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</si>
  <si>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</si>
  <si>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</si>
  <si>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</si>
  <si>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</si>
  <si>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</si>
  <si>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</si>
  <si>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</si>
  <si>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</si>
  <si>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</si>
  <si>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</si>
  <si>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</si>
  <si>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</si>
  <si>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</si>
  <si>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</si>
  <si>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</si>
  <si>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</si>
  <si>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</si>
  <si>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</si>
  <si>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</si>
  <si>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</si>
  <si>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</si>
  <si>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</si>
  <si>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</si>
  <si>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</si>
  <si>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</si>
  <si>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</si>
  <si>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</si>
  <si>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</si>
  <si>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</si>
  <si>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</si>
  <si>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</si>
  <si>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</si>
  <si>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</si>
  <si>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</si>
  <si>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</si>
  <si>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</si>
  <si>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</si>
  <si>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</si>
  <si>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</si>
  <si>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</si>
  <si>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</si>
  <si>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</si>
  <si>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</si>
  <si>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</si>
  <si>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</si>
  <si>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</si>
  <si>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</si>
  <si>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</si>
  <si>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</si>
  <si>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</si>
  <si>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</si>
  <si>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</si>
  <si>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</si>
  <si>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</si>
  <si>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</si>
  <si>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</si>
  <si>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</si>
  <si>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</si>
  <si>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</si>
  <si>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</si>
  <si>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</si>
  <si>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</si>
  <si>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</si>
  <si>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</si>
  <si>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</si>
  <si>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</si>
  <si>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</si>
  <si>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</si>
  <si>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</si>
  <si>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</si>
  <si>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</si>
  <si>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</si>
  <si>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</si>
  <si>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</si>
  <si>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</si>
  <si>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</si>
  <si>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</si>
  <si>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</si>
  <si>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</si>
  <si>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</si>
  <si>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</si>
  <si>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</si>
  <si>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</si>
  <si>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</si>
  <si>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</si>
  <si>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</si>
  <si>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</si>
  <si>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</si>
  <si>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</si>
  <si>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</si>
  <si>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</si>
  <si>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</si>
  <si>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</si>
  <si>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</si>
  <si>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</si>
  <si>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</si>
  <si>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</si>
  <si>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</si>
  <si>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</si>
  <si>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</si>
  <si>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</si>
  <si>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</si>
  <si>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</si>
  <si>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</si>
  <si>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</si>
  <si>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</si>
  <si>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</si>
  <si>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</si>
  <si>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</si>
  <si>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</si>
  <si>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</si>
  <si>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</si>
  <si>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</si>
  <si>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</si>
  <si>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</si>
  <si>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</si>
  <si>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</si>
  <si>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</si>
  <si>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</si>
  <si>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</si>
  <si>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</si>
  <si>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</si>
  <si>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</si>
  <si>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</si>
  <si>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</si>
  <si>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</si>
  <si>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</si>
  <si>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</si>
  <si>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</si>
  <si>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</si>
  <si>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</si>
  <si>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</si>
  <si>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</si>
  <si>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</si>
  <si>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</si>
  <si>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</si>
  <si>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</si>
  <si>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</si>
  <si>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</si>
  <si>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</si>
  <si>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</si>
  <si>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</si>
  <si>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</si>
  <si>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</si>
  <si>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</si>
  <si>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</si>
  <si>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</si>
  <si>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</si>
  <si>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</si>
  <si>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</si>
  <si>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</si>
  <si>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</si>
  <si>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</si>
  <si>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</si>
  <si>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</si>
  <si>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</si>
  <si>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</si>
  <si>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</si>
  <si>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</si>
  <si>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</si>
  <si>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</si>
  <si>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</si>
  <si>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</si>
  <si>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</si>
  <si>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</si>
  <si>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</si>
  <si>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</si>
  <si>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</si>
  <si>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</si>
  <si>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</si>
  <si>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</si>
  <si>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</si>
  <si>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</si>
  <si>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</si>
  <si>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</si>
  <si>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</si>
  <si>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</si>
  <si>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</si>
  <si>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</si>
  <si>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</si>
  <si>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</si>
  <si>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</si>
  <si>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</si>
  <si>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</si>
  <si>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</si>
  <si>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</si>
  <si>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</si>
  <si>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</si>
  <si>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</si>
  <si>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</si>
  <si>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</si>
  <si>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</si>
  <si>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</si>
  <si>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</si>
  <si>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</si>
  <si>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</si>
  <si>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</si>
  <si>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</si>
  <si>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</si>
  <si>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</si>
  <si>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</si>
  <si>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</si>
  <si>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</si>
  <si>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</si>
  <si>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</si>
  <si>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</si>
  <si>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</si>
  <si>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</si>
  <si>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</si>
  <si>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</si>
  <si>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</si>
  <si>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</si>
  <si>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</si>
  <si>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</si>
  <si>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</si>
  <si>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</si>
  <si>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</si>
  <si>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</si>
  <si>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</si>
  <si>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</si>
  <si>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</si>
  <si>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</si>
  <si>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</si>
  <si>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</si>
  <si>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</si>
  <si>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</si>
  <si>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</si>
  <si>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</si>
  <si>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</si>
  <si>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</si>
  <si>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</si>
  <si>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</si>
  <si>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</si>
  <si>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</si>
  <si>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</si>
  <si>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</si>
  <si>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</si>
  <si>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</si>
  <si>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</si>
  <si>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</si>
  <si>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</si>
  <si>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</si>
  <si>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</si>
  <si>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</si>
  <si>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</si>
  <si>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</si>
  <si>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</si>
  <si>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</si>
  <si>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</si>
  <si>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</si>
  <si>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</si>
  <si>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</si>
  <si>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</si>
  <si>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</si>
  <si>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</si>
  <si>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</si>
  <si>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</si>
  <si>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</si>
  <si>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</si>
  <si>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</si>
  <si>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</si>
  <si>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</si>
  <si>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</si>
  <si>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</si>
  <si>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</si>
  <si>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</si>
  <si>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</si>
  <si>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</si>
  <si>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</si>
  <si>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</si>
  <si>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</si>
  <si>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</si>
  <si>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</si>
  <si>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</si>
  <si>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</si>
  <si>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</si>
  <si>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</si>
  <si>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</si>
  <si>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</si>
  <si>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</si>
  <si>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</si>
  <si>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</si>
  <si>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</si>
  <si>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</si>
  <si>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</si>
  <si>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</si>
  <si>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</si>
  <si>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</si>
  <si>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</si>
  <si>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</si>
  <si>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</si>
  <si>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</si>
  <si>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</si>
  <si>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</si>
  <si>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</si>
  <si>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</si>
  <si>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</si>
  <si>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</si>
  <si>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</si>
  <si>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</si>
  <si>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</si>
  <si>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</si>
  <si>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</si>
  <si>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</si>
  <si>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</si>
  <si>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</si>
  <si>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</si>
  <si>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</si>
  <si>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</si>
  <si>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</si>
  <si>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</si>
  <si>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</si>
  <si>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</si>
  <si>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</si>
  <si>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</si>
  <si>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</si>
  <si>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</si>
  <si>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</si>
  <si>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</si>
  <si>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</si>
  <si>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</si>
  <si>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</si>
  <si>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</si>
  <si>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</si>
  <si>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</si>
  <si>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</si>
  <si>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</si>
  <si>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</si>
  <si>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</si>
  <si>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</si>
  <si>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</si>
  <si>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</si>
  <si>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</si>
  <si>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</si>
  <si>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</si>
  <si>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</si>
  <si>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</si>
  <si>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</si>
  <si>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</si>
  <si>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</si>
  <si>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</si>
  <si>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</si>
  <si>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</si>
  <si>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</si>
  <si>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</si>
  <si>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</si>
  <si>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</si>
  <si>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</si>
  <si>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</si>
  <si>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</si>
  <si>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</si>
  <si>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</si>
  <si>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</si>
  <si>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</si>
  <si>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</si>
  <si>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</si>
  <si>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</si>
  <si>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</si>
  <si>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</si>
  <si>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</si>
  <si>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</si>
  <si>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</si>
  <si>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</si>
  <si>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</si>
  <si>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</si>
  <si>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</si>
  <si>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</si>
  <si>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</si>
  <si>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</si>
  <si>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</si>
  <si>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</si>
  <si>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</si>
  <si>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</si>
  <si>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</si>
  <si>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</si>
  <si>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</si>
  <si>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</si>
  <si>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</si>
  <si>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</si>
  <si>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</si>
  <si>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</si>
  <si>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</si>
  <si>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</si>
  <si>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</si>
  <si>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</si>
  <si>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</si>
  <si>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</si>
  <si>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</si>
  <si>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</si>
  <si>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</si>
  <si>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</si>
  <si>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</si>
  <si>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</si>
  <si>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</si>
  <si>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</si>
  <si>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</si>
  <si>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</si>
  <si>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</si>
  <si>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</si>
  <si>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</si>
  <si>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</si>
  <si>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</si>
  <si>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</si>
  <si>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</si>
  <si>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</si>
  <si>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</si>
  <si>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</si>
  <si>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</si>
  <si>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</si>
  <si>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</si>
  <si>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</si>
  <si>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</si>
  <si>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</si>
  <si>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</si>
  <si>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</si>
  <si>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</si>
  <si>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</si>
  <si>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</si>
  <si>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</si>
  <si>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</si>
  <si>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</si>
  <si>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</si>
  <si>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</si>
  <si>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</si>
  <si>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</si>
  <si>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</si>
  <si>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</si>
  <si>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</si>
  <si>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</si>
  <si>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</si>
  <si>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</si>
  <si>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</si>
  <si>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</si>
  <si>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</si>
  <si>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</si>
  <si>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</si>
  <si>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</si>
  <si>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</si>
  <si>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</si>
  <si>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</si>
  <si>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</si>
  <si>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</si>
  <si>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</si>
  <si>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</si>
  <si>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</si>
  <si>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</si>
  <si>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</si>
  <si>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</si>
  <si>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</si>
  <si>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</si>
  <si>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</si>
  <si>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</si>
  <si>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</si>
  <si>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</si>
  <si>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</si>
  <si>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</si>
  <si>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</si>
  <si>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</si>
  <si>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</si>
  <si>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</si>
  <si>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</si>
  <si>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</si>
  <si>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</si>
  <si>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</si>
  <si>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</si>
  <si>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</si>
  <si>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</si>
  <si>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</si>
  <si>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</si>
  <si>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</si>
  <si>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</si>
  <si>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</si>
  <si>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</si>
  <si>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</si>
  <si>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</si>
  <si>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</si>
  <si>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</si>
  <si>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</si>
  <si>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</si>
  <si>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</si>
  <si>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</si>
  <si>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</si>
  <si>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</si>
  <si>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</si>
  <si>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</si>
  <si>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</si>
  <si>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</si>
  <si>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</si>
  <si>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</si>
  <si>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</si>
  <si>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</si>
  <si>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</si>
  <si>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</si>
  <si>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</si>
  <si>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</si>
  <si>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</si>
  <si>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</si>
  <si>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</si>
  <si>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</si>
  <si>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</si>
  <si>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</si>
  <si>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</si>
  <si>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</si>
  <si>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</si>
  <si>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</si>
  <si>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</si>
  <si>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</si>
  <si>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</si>
  <si>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</si>
  <si>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</si>
  <si>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</si>
  <si>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</si>
  <si>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</si>
  <si>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</si>
  <si>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</si>
  <si>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</si>
  <si>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</si>
  <si>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</si>
  <si>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</si>
  <si>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</si>
  <si>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</si>
  <si>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</si>
  <si>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</si>
  <si>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</si>
  <si>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</si>
  <si>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</si>
  <si>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</si>
  <si>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</si>
  <si>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</si>
  <si>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</si>
  <si>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</si>
  <si>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</si>
  <si>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</si>
  <si>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</si>
  <si>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</si>
  <si>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</si>
  <si>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</si>
  <si>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</si>
  <si>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</si>
  <si>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</si>
  <si>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</si>
  <si>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</si>
  <si>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</si>
  <si>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</si>
  <si>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</si>
  <si>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</si>
  <si>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</si>
  <si>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</si>
  <si>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</si>
  <si>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</si>
  <si>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</si>
  <si>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</si>
  <si>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</si>
  <si>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</si>
  <si>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</si>
  <si>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</si>
  <si>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</si>
  <si>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</si>
  <si>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</si>
  <si>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</si>
  <si>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</si>
  <si>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</si>
  <si>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</si>
  <si>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</si>
  <si>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</si>
  <si>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</si>
  <si>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</si>
  <si>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</si>
  <si>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</si>
  <si>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</si>
  <si>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</si>
  <si>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</si>
  <si>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</si>
  <si>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</si>
  <si>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</si>
  <si>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</si>
  <si>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</si>
  <si>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</si>
  <si>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</si>
  <si>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</si>
  <si>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</si>
  <si>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</si>
  <si>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</si>
  <si>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</si>
  <si>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</si>
  <si>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</si>
  <si>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</si>
  <si>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</si>
  <si>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</si>
  <si>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</si>
  <si>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</si>
  <si>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</si>
  <si>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</si>
  <si>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</si>
  <si>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</si>
  <si>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</si>
  <si>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</si>
  <si>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</si>
  <si>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</si>
  <si>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</si>
  <si>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</si>
  <si>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</si>
  <si>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</si>
  <si>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</si>
  <si>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</si>
  <si>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</si>
  <si>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</si>
  <si>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</si>
  <si>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</si>
  <si>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</si>
  <si>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</si>
  <si>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</si>
  <si>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</si>
  <si>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</si>
  <si>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</si>
  <si>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</si>
  <si>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</si>
  <si>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</si>
  <si>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</si>
  <si>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</si>
  <si>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</si>
  <si>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</si>
  <si>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</si>
  <si>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</si>
  <si>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</si>
  <si>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</si>
  <si>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</si>
  <si>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</si>
  <si>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</si>
  <si>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</si>
  <si>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</si>
  <si>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</si>
  <si>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</si>
  <si>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</si>
  <si>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</si>
  <si>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</si>
  <si>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</si>
  <si>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</si>
  <si>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</si>
  <si>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</si>
  <si>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</si>
  <si>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</si>
  <si>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</si>
  <si>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</si>
  <si>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</si>
  <si>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</si>
  <si>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</si>
  <si>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</si>
  <si>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</si>
  <si>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</si>
  <si>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</si>
  <si>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</si>
  <si>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</si>
  <si>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</si>
  <si>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</si>
  <si>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</si>
  <si>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</si>
  <si>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</si>
  <si>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</si>
  <si>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</si>
  <si>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</si>
  <si>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</si>
  <si>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</si>
  <si>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</si>
  <si>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</si>
  <si>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</si>
  <si>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</si>
  <si>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</si>
  <si>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</si>
  <si>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</si>
  <si>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</si>
  <si>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</si>
  <si>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</si>
  <si>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</si>
  <si>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</si>
  <si>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</si>
  <si>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</si>
  <si>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</si>
  <si>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</si>
  <si>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</si>
  <si>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</si>
  <si>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</si>
  <si>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</si>
  <si>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</si>
  <si>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</si>
  <si>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</si>
  <si>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</si>
  <si>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</si>
  <si>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</si>
  <si>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</si>
  <si>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</si>
  <si>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</si>
  <si>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</si>
  <si>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</si>
  <si>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</si>
  <si>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</si>
  <si>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</si>
  <si>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</si>
  <si>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</si>
  <si>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</si>
  <si>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</si>
  <si>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</si>
  <si>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</si>
  <si>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</si>
  <si>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</si>
  <si>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</si>
  <si>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</si>
  <si>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</si>
  <si>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</si>
  <si>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</si>
  <si>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</si>
  <si>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</si>
  <si>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</si>
  <si>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</si>
  <si>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</si>
  <si>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</si>
  <si>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</si>
  <si>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</si>
  <si>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</si>
  <si>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</si>
  <si>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</si>
  <si>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</si>
  <si>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</si>
  <si>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</si>
  <si>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</si>
  <si>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</si>
  <si>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</si>
  <si>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</si>
  <si>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</si>
  <si>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</si>
  <si>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</si>
  <si>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</si>
  <si>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</si>
  <si>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</si>
  <si>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</si>
  <si>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</si>
  <si>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</si>
  <si>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</si>
  <si>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</si>
  <si>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</si>
  <si>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</si>
  <si>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</si>
  <si>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</si>
  <si>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</si>
  <si>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</si>
  <si>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</si>
  <si>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</si>
  <si>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</si>
  <si>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</si>
  <si>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</si>
  <si>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</si>
  <si>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</si>
  <si>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</si>
  <si>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</si>
  <si>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</si>
  <si>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</si>
  <si>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</si>
  <si>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</si>
  <si>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</si>
  <si>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</si>
  <si>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</si>
  <si>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</si>
  <si>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</si>
  <si>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</si>
  <si>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</si>
  <si>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</si>
  <si>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</si>
  <si>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</si>
  <si>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</si>
  <si>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</si>
  <si>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</si>
  <si>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</si>
  <si>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</si>
  <si>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</si>
  <si>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</si>
  <si>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</si>
  <si>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</si>
  <si>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</si>
  <si>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</si>
  <si>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</si>
  <si>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</si>
  <si>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</si>
  <si>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</si>
  <si>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</si>
  <si>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</si>
  <si>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</si>
  <si>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</si>
  <si>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</si>
  <si>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</si>
  <si>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</si>
  <si>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</si>
  <si>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</si>
  <si>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</si>
  <si>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</si>
  <si>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</si>
  <si>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</si>
  <si>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</si>
  <si>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</si>
  <si>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</si>
  <si>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</si>
  <si>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</si>
  <si>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</si>
  <si>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</si>
  <si>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</si>
  <si>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</si>
  <si>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</si>
  <si>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</si>
  <si>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</si>
  <si>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</si>
  <si>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</si>
  <si>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</si>
  <si>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</si>
  <si>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</si>
  <si>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</si>
  <si>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</si>
  <si>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</si>
  <si>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</si>
  <si>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</si>
  <si>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</si>
  <si>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</si>
  <si>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</si>
  <si>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</si>
  <si>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</si>
  <si>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</si>
  <si>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</si>
  <si>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</si>
  <si>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</si>
  <si>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</si>
  <si>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</si>
  <si>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</si>
  <si>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</si>
  <si>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</si>
  <si>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</si>
  <si>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</si>
  <si>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</si>
  <si>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</si>
  <si>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</si>
  <si>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</si>
  <si>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</si>
  <si>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</si>
  <si>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</si>
  <si>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</si>
  <si>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</si>
  <si>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</si>
  <si>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</si>
  <si>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</si>
  <si>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</si>
  <si>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</si>
  <si>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</si>
  <si>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</si>
  <si>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</si>
  <si>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</si>
  <si>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</si>
  <si>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</si>
  <si>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</si>
  <si>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</si>
  <si>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</si>
  <si>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</si>
  <si>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</si>
  <si>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</si>
  <si>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</si>
  <si>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</si>
  <si>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</si>
  <si>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</si>
  <si>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</si>
  <si>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</si>
  <si>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</si>
  <si>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</si>
  <si>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</si>
  <si>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</si>
  <si>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</si>
  <si>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</si>
  <si>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</si>
  <si>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</si>
  <si>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</si>
  <si>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</si>
  <si>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</si>
  <si>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</si>
  <si>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</si>
  <si>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</si>
  <si>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</si>
  <si>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</si>
  <si>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</si>
  <si>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</si>
  <si>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</si>
  <si>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</si>
  <si>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</si>
  <si>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</si>
  <si>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</si>
  <si>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</si>
  <si>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</si>
  <si>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</si>
  <si>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</si>
  <si>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</si>
  <si>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</si>
  <si>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</si>
  <si>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</si>
  <si>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</si>
  <si>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</si>
  <si>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</si>
  <si>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</si>
  <si>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</si>
  <si>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</si>
  <si>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</si>
  <si>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</si>
  <si>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</si>
  <si>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</si>
  <si>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</si>
  <si>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</si>
  <si>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</si>
  <si>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</si>
  <si>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</si>
  <si>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</si>
  <si>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</si>
  <si>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</si>
  <si>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</si>
  <si>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</si>
  <si>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</si>
  <si>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</si>
  <si>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</si>
  <si>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</si>
  <si>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</si>
  <si>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</si>
  <si>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</si>
  <si>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</si>
  <si>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</si>
  <si>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</si>
  <si>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</si>
  <si>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</si>
  <si>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</si>
  <si>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</si>
  <si>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</si>
  <si>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</si>
  <si>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</si>
  <si>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</si>
  <si>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</si>
  <si>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</si>
  <si>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</si>
  <si>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</si>
  <si>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</si>
  <si>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</si>
  <si>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</si>
  <si>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</si>
  <si>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</si>
  <si>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</si>
  <si>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</si>
  <si>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</si>
  <si>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</si>
  <si>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</si>
  <si>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</si>
  <si>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</si>
  <si>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</si>
  <si>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</si>
  <si>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</si>
  <si>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</si>
  <si>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</si>
  <si>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</si>
  <si>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</si>
  <si>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</si>
  <si>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</si>
  <si>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</si>
  <si>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</si>
  <si>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</si>
  <si>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</si>
  <si>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</si>
  <si>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</si>
  <si>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</si>
  <si>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</si>
  <si>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</si>
  <si>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</si>
  <si>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</si>
  <si>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</si>
  <si>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</si>
  <si>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</si>
  <si>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</si>
  <si>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</si>
  <si>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</si>
  <si>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</si>
  <si>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</si>
  <si>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</si>
  <si>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</si>
  <si>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</si>
  <si>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</si>
  <si>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</si>
  <si>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</si>
  <si>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</si>
  <si>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</si>
  <si>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</si>
  <si>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</si>
  <si>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</si>
  <si>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</si>
  <si>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</si>
  <si>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</si>
  <si>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</si>
  <si>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</si>
  <si>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</si>
  <si>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</si>
  <si>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</si>
  <si>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</si>
  <si>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</si>
  <si>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</si>
  <si>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</si>
  <si>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</si>
  <si>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</si>
  <si>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</si>
  <si>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</si>
  <si>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</si>
  <si>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</si>
  <si>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</si>
  <si>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</si>
  <si>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</si>
  <si>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</si>
  <si>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</si>
  <si>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</si>
  <si>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</si>
  <si>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</si>
  <si>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</si>
  <si>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</si>
  <si>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</si>
  <si>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</si>
  <si>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</si>
  <si>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</si>
  <si>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</si>
  <si>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</si>
  <si>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</si>
  <si>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</si>
  <si>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</si>
  <si>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</si>
  <si>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</si>
  <si>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</si>
  <si>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</si>
  <si>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</si>
  <si>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</si>
  <si>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</si>
  <si>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</si>
  <si>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</si>
  <si>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</si>
  <si>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</si>
  <si>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</si>
  <si>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</si>
  <si>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</si>
  <si>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</si>
  <si>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</si>
  <si>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</si>
  <si>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</si>
  <si>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</si>
  <si>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</si>
  <si>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</si>
  <si>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</si>
  <si>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</si>
  <si>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</si>
  <si>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</si>
  <si>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</si>
  <si>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</si>
  <si>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</si>
  <si>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</si>
  <si>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</si>
  <si>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</si>
  <si>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</si>
  <si>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</si>
  <si>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</si>
  <si>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</si>
  <si>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</si>
  <si>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</si>
  <si>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</si>
  <si>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</si>
  <si>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</si>
  <si>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</si>
  <si>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</si>
  <si>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</si>
  <si>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</si>
  <si>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</si>
  <si>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</si>
  <si>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</si>
  <si>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</si>
  <si>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</si>
  <si>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</si>
  <si>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</si>
  <si>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</si>
  <si>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</si>
  <si>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</si>
  <si>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</si>
  <si>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</si>
  <si>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</si>
  <si>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</si>
  <si>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</si>
  <si>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</si>
  <si>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</si>
  <si>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</si>
  <si>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</si>
  <si>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</si>
  <si>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</si>
  <si>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</si>
  <si>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</si>
  <si>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</si>
  <si>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</si>
  <si>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</si>
  <si>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</si>
  <si>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</si>
  <si>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</si>
  <si>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</si>
  <si>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</si>
  <si>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</si>
  <si>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</si>
  <si>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</si>
  <si>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</si>
  <si>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</si>
  <si>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</si>
  <si>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</si>
  <si>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</si>
  <si>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</si>
  <si>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</si>
  <si>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</si>
  <si>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</si>
  <si>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</si>
  <si>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</si>
  <si>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</si>
  <si>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</si>
  <si>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</si>
  <si>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</si>
  <si>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</si>
  <si>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</si>
  <si>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</si>
  <si>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</si>
  <si>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</si>
  <si>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</si>
  <si>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</si>
  <si>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</si>
  <si>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</si>
  <si>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</si>
  <si>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</si>
  <si>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</si>
  <si>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</si>
  <si>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</si>
  <si>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</si>
  <si>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</si>
  <si>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</si>
  <si>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</si>
  <si>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</si>
  <si>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</si>
  <si>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</si>
  <si>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</si>
  <si>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</si>
  <si>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</si>
  <si>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</si>
  <si>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</si>
  <si>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</si>
  <si>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</si>
  <si>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</si>
  <si>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</si>
  <si>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</si>
  <si>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</si>
  <si>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</si>
  <si>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</si>
  <si>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</si>
  <si>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</si>
  <si>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</si>
  <si>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</si>
  <si>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</si>
  <si>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</si>
  <si>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</si>
  <si>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</si>
  <si>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</si>
  <si>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</si>
  <si>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</si>
  <si>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</si>
  <si>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</si>
  <si>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</si>
  <si>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</si>
  <si>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</si>
  <si>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</si>
  <si>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</si>
  <si>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</si>
  <si>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</si>
  <si>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</si>
  <si>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</si>
  <si>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</si>
  <si>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</si>
  <si>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</si>
  <si>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</si>
  <si>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</si>
  <si>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</si>
  <si>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</si>
  <si>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</si>
  <si>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</si>
  <si>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</si>
  <si>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</si>
  <si>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</si>
  <si>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</si>
  <si>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</si>
  <si>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</si>
  <si>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</si>
  <si>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</si>
  <si>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</si>
  <si>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</si>
  <si>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</si>
  <si>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</si>
  <si>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</si>
  <si>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</si>
  <si>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</si>
  <si>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</si>
  <si>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</si>
  <si>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</si>
  <si>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</si>
  <si>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</si>
  <si>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</si>
  <si>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</si>
  <si>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</si>
  <si>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</si>
  <si>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</si>
  <si>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</si>
  <si>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</si>
  <si>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</si>
  <si>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</si>
  <si>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</si>
  <si>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</si>
  <si>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</si>
  <si>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</si>
  <si>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</si>
  <si>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</si>
  <si>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</si>
  <si>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</si>
  <si>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</si>
  <si>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</si>
  <si>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</si>
  <si>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</si>
  <si>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</si>
  <si>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</si>
  <si>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</si>
  <si>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</si>
  <si>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</si>
  <si>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</si>
  <si>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</si>
  <si>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</si>
  <si>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</si>
  <si>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</si>
  <si>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</si>
  <si>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</si>
  <si>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</si>
  <si>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</si>
  <si>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</si>
  <si>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</si>
  <si>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</si>
  <si>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</si>
  <si>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</si>
  <si>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</si>
  <si>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</si>
  <si>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</si>
  <si>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</si>
  <si>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</si>
  <si>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</si>
  <si>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</si>
  <si>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</si>
  <si>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</si>
  <si>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</si>
  <si>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</si>
  <si>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</si>
  <si>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</si>
  <si>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</si>
  <si>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</si>
  <si>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</si>
  <si>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</si>
  <si>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</si>
  <si>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</si>
  <si>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</si>
  <si>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</si>
  <si>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</si>
  <si>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</si>
  <si>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</si>
  <si>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</si>
  <si>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</si>
  <si>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</si>
  <si>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</si>
  <si>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</si>
  <si>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</si>
  <si>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</si>
  <si>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</si>
  <si>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</si>
  <si>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</si>
  <si>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</si>
  <si>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</si>
  <si>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</si>
  <si>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</si>
  <si>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</si>
  <si>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</si>
  <si>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</si>
  <si>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</si>
  <si>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</si>
  <si>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</si>
  <si>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</si>
  <si>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</si>
  <si>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</si>
  <si>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</si>
  <si>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</si>
  <si>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</si>
  <si>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</si>
  <si>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</si>
  <si>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</si>
  <si>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</si>
  <si>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</si>
  <si>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</si>
  <si>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</si>
  <si>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</si>
  <si>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</si>
  <si>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</si>
  <si>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</si>
  <si>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</si>
  <si>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</si>
  <si>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</si>
  <si>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</si>
  <si>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</si>
  <si>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</si>
  <si>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</si>
  <si>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</si>
  <si>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</si>
  <si>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</si>
  <si>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</si>
  <si>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</si>
  <si>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</si>
  <si>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</si>
  <si>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</si>
  <si>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</si>
  <si>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</si>
  <si>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</si>
  <si>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</si>
  <si>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</si>
  <si>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</si>
  <si>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</si>
  <si>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</si>
  <si>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</si>
  <si>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</si>
  <si>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</si>
  <si>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</si>
  <si>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</si>
  <si>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</si>
  <si>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</si>
  <si>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</si>
  <si>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</si>
  <si>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</si>
  <si>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</si>
  <si>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</si>
  <si>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</si>
  <si>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</si>
  <si>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</si>
  <si>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</si>
  <si>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</si>
  <si>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</si>
  <si>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</si>
  <si>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</si>
  <si>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</si>
  <si>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</si>
  <si>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</si>
  <si>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</si>
  <si>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</si>
  <si>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</si>
  <si>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</si>
  <si>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</si>
  <si>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</si>
  <si>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</si>
  <si>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</si>
  <si>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</si>
  <si>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</si>
  <si>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</si>
  <si>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</si>
  <si>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</si>
  <si>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</si>
  <si>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</si>
  <si>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</si>
  <si>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</si>
  <si>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</si>
  <si>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</si>
  <si>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</si>
  <si>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</si>
  <si>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</si>
  <si>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</si>
  <si>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</si>
  <si>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</si>
  <si>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</si>
  <si>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</si>
  <si>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</si>
  <si>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</si>
  <si>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</si>
  <si>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</si>
  <si>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</si>
  <si>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</si>
  <si>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</si>
  <si>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</si>
  <si>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</si>
  <si>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</si>
  <si>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</si>
  <si>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</si>
  <si>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</si>
  <si>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</si>
  <si>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</si>
  <si>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</si>
  <si>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</si>
  <si>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</si>
  <si>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</si>
  <si>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</si>
  <si>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</si>
  <si>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</si>
  <si>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</si>
  <si>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</si>
  <si>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</si>
  <si>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</si>
  <si>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</si>
  <si>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</si>
  <si>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</si>
  <si>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</si>
  <si>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</si>
  <si>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</si>
  <si>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</si>
  <si>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</si>
  <si>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</si>
  <si>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</si>
  <si>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</si>
  <si>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</si>
  <si>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</si>
  <si>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</si>
  <si>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</si>
  <si>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</si>
  <si>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</si>
  <si>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</si>
  <si>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</si>
  <si>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</si>
  <si>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</si>
  <si>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</si>
  <si>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</si>
  <si>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</si>
  <si>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</si>
  <si>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</si>
  <si>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</si>
  <si>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</si>
  <si>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</si>
  <si>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</si>
  <si>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</si>
  <si>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</si>
  <si>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</si>
  <si>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</si>
  <si>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</si>
  <si>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</si>
  <si>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</si>
  <si>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</si>
  <si>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</si>
  <si>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</si>
  <si>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</si>
  <si>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</si>
  <si>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</si>
  <si>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</si>
  <si>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</si>
  <si>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</si>
  <si>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</si>
  <si>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</si>
  <si>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</si>
  <si>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</si>
  <si>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</si>
  <si>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</si>
  <si>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</si>
  <si>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</si>
  <si>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</si>
  <si>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</si>
  <si>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</si>
  <si>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</si>
  <si>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</si>
  <si>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</si>
  <si>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</si>
  <si>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</si>
  <si>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</si>
  <si>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</si>
  <si>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</si>
  <si>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</si>
  <si>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</si>
  <si>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</si>
  <si>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</si>
  <si>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</si>
  <si>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</si>
  <si>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</si>
  <si>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</si>
  <si>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</si>
  <si>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</si>
  <si>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</si>
  <si>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</si>
  <si>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</si>
  <si>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</si>
  <si>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</si>
  <si>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</si>
  <si>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</si>
  <si>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</si>
  <si>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</si>
  <si>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</si>
  <si>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</si>
  <si>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</si>
  <si>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</si>
  <si>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</si>
  <si>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</si>
  <si>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</si>
  <si>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</si>
  <si>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</si>
  <si>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</si>
  <si>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</si>
  <si>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</si>
  <si>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</si>
  <si>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</si>
  <si>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</si>
  <si>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</si>
  <si>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</si>
  <si>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</si>
  <si>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</si>
  <si>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</si>
  <si>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</si>
  <si>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</si>
  <si>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</si>
  <si>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</si>
  <si>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</si>
  <si>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</si>
  <si>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</si>
  <si>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</si>
  <si>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</si>
  <si>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</si>
  <si>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</si>
  <si>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</si>
  <si>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</si>
  <si>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</si>
  <si>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</si>
  <si>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</si>
  <si>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</si>
  <si>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</si>
  <si>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</si>
  <si>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</si>
  <si>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</si>
  <si>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</si>
  <si>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</si>
  <si>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</si>
  <si>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</si>
  <si>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</si>
  <si>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</si>
  <si>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</si>
  <si>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</si>
  <si>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</si>
  <si>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</si>
  <si>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</si>
  <si>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</si>
  <si>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</si>
  <si>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</si>
  <si>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</si>
  <si>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</si>
  <si>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</si>
  <si>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</si>
  <si>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</si>
  <si>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</si>
  <si>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</si>
  <si>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</si>
  <si>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</si>
  <si>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</si>
  <si>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</si>
  <si>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</si>
  <si>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</si>
  <si>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</si>
  <si>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</si>
  <si>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</si>
  <si>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</si>
  <si>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</si>
  <si>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</si>
  <si>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</si>
  <si>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</si>
  <si>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</si>
  <si>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</si>
  <si>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</si>
  <si>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</si>
  <si>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</si>
  <si>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</si>
  <si>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</si>
  <si>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</si>
  <si>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</si>
  <si>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</si>
  <si>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</si>
  <si>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</si>
  <si>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</si>
  <si>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</si>
  <si>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</si>
  <si>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</si>
  <si>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</si>
  <si>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</si>
  <si>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</si>
  <si>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</si>
  <si>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</si>
  <si>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</si>
  <si>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</si>
  <si>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</si>
  <si>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</si>
  <si>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</si>
  <si>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</si>
  <si>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</si>
  <si>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</si>
  <si>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</si>
  <si>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</si>
  <si>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</si>
  <si>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</si>
  <si>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</si>
  <si>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</si>
  <si>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</si>
  <si>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</si>
  <si>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</si>
  <si>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</si>
  <si>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</si>
  <si>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</si>
  <si>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</si>
  <si>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</si>
  <si>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</si>
  <si>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</si>
  <si>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</si>
  <si>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</si>
  <si>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</si>
  <si>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</si>
  <si>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</si>
  <si>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</si>
  <si>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</si>
  <si>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</si>
  <si>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</si>
  <si>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</si>
  <si>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</si>
  <si>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</si>
  <si>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</si>
  <si>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</si>
  <si>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</si>
  <si>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</si>
  <si>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</si>
  <si>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</si>
  <si>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</si>
  <si>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</si>
  <si>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</si>
  <si>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</si>
  <si>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</si>
  <si>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</si>
  <si>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</si>
  <si>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</si>
  <si>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</si>
  <si>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</si>
  <si>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</si>
  <si>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</si>
  <si>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</si>
  <si>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</si>
  <si>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</si>
  <si>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</si>
  <si>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</si>
  <si>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</si>
  <si>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</si>
  <si>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</si>
  <si>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</si>
  <si>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</si>
  <si>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</si>
  <si>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</si>
  <si>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</si>
  <si>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</si>
  <si>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</si>
  <si>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</si>
  <si>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</si>
  <si>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</si>
  <si>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</si>
  <si>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</si>
  <si>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</si>
  <si>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</si>
  <si>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</si>
  <si>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</si>
  <si>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</si>
  <si>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</si>
  <si>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</si>
  <si>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</si>
  <si>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</si>
  <si>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</si>
  <si>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</si>
  <si>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</si>
  <si>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</si>
  <si>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</si>
  <si>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</si>
  <si>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</si>
  <si>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</si>
  <si>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</si>
  <si>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</si>
  <si>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</si>
  <si>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</si>
  <si>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</si>
  <si>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</si>
  <si>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</si>
  <si>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</si>
  <si>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</si>
  <si>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</si>
  <si>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</si>
  <si>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</si>
  <si>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</si>
  <si>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</si>
  <si>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</si>
  <si>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</si>
  <si>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</si>
  <si>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</si>
  <si>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</si>
  <si>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</si>
  <si>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</si>
  <si>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</si>
  <si>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</si>
  <si>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</si>
  <si>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</si>
  <si>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</si>
  <si>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</si>
  <si>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</si>
  <si>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</si>
  <si>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</si>
  <si>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</si>
  <si>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</si>
  <si>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</si>
  <si>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</si>
  <si>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</si>
  <si>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</si>
  <si>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</si>
  <si>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</si>
  <si>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</si>
  <si>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</si>
  <si>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</si>
  <si>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</si>
  <si>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</si>
  <si>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</si>
  <si>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</si>
  <si>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</si>
  <si>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</si>
  <si>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</si>
  <si>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</si>
  <si>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</si>
  <si>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</si>
  <si>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</si>
  <si>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</si>
  <si>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</si>
  <si>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</si>
  <si>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</si>
  <si>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</si>
  <si>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</si>
  <si>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</si>
  <si>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</si>
  <si>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</si>
  <si>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</si>
  <si>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</si>
  <si>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</si>
  <si>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</si>
  <si>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</si>
  <si>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</si>
  <si>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</si>
  <si>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</si>
  <si>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</si>
  <si>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</si>
  <si>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</si>
  <si>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</si>
  <si>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</si>
  <si>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</si>
  <si>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</si>
  <si>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</si>
  <si>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</si>
  <si>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</si>
  <si>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</si>
  <si>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</si>
  <si>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</si>
  <si>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</si>
  <si>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</si>
  <si>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</si>
  <si>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</si>
  <si>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</si>
  <si>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</si>
  <si>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</si>
  <si>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</si>
  <si>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</si>
  <si>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</si>
  <si>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</si>
  <si>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</si>
  <si>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</si>
  <si>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</si>
  <si>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</si>
  <si>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</si>
  <si>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</si>
  <si>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</si>
  <si>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</si>
  <si>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</si>
  <si>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</si>
  <si>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</si>
  <si>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</si>
  <si>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</si>
  <si>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</si>
  <si>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</si>
  <si>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</si>
  <si>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</si>
  <si>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</si>
  <si>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</si>
  <si>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</si>
  <si>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</si>
  <si>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</si>
  <si>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</si>
  <si>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</si>
  <si>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</si>
  <si>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</si>
  <si>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</si>
  <si>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</si>
  <si>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</si>
  <si>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</si>
  <si>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</si>
  <si>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</si>
  <si>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</si>
  <si>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</si>
  <si>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</si>
  <si>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</si>
  <si>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</si>
  <si>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</si>
  <si>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</si>
  <si>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</si>
  <si>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</si>
  <si>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</si>
  <si>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</si>
  <si>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</si>
  <si>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</si>
  <si>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</si>
  <si>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</si>
  <si>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</si>
  <si>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</si>
  <si>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</si>
  <si>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</si>
  <si>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</si>
  <si>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</si>
  <si>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</si>
  <si>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</si>
  <si>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</si>
  <si>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</si>
  <si>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</si>
  <si>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</si>
  <si>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</si>
  <si>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</si>
  <si>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</si>
  <si>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</si>
  <si>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</si>
  <si>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</si>
  <si>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</si>
  <si>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</si>
  <si>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</si>
  <si>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</si>
  <si>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</si>
  <si>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</si>
  <si>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</si>
  <si>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</si>
  <si>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</si>
  <si>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</si>
  <si>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</si>
  <si>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</si>
  <si>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</si>
  <si>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</si>
  <si>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</si>
  <si>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</si>
  <si>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</si>
  <si>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</si>
  <si>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</si>
  <si>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</si>
  <si>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</si>
  <si>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</si>
  <si>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</si>
  <si>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</si>
  <si>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</si>
  <si>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</si>
  <si>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</si>
  <si>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</si>
  <si>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</si>
  <si>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</si>
  <si>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</si>
  <si>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</si>
  <si>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</si>
  <si>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</si>
  <si>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</si>
  <si>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</si>
  <si>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</si>
  <si>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</si>
  <si>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</si>
  <si>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</si>
  <si>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</si>
  <si>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</si>
  <si>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</si>
  <si>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</si>
  <si>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</si>
  <si>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</si>
  <si>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</si>
  <si>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</si>
  <si>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</si>
  <si>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</si>
  <si>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</si>
  <si>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</si>
  <si>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</si>
  <si>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</si>
  <si>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</si>
  <si>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</si>
  <si>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</si>
  <si>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</si>
  <si>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</si>
  <si>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</si>
  <si>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</si>
  <si>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</si>
  <si>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</si>
  <si>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</si>
  <si>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</si>
  <si>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</si>
  <si>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</si>
  <si>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</si>
  <si>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</si>
  <si>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</si>
  <si>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</si>
  <si>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</si>
  <si>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</si>
  <si>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</si>
  <si>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</si>
  <si>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</si>
  <si>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</si>
  <si>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</si>
  <si>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</si>
  <si>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</si>
  <si>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</si>
  <si>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</si>
  <si>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</si>
  <si>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</si>
  <si>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</si>
  <si>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</si>
  <si>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</si>
  <si>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</si>
  <si>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</si>
  <si>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</si>
  <si>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</si>
  <si>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</si>
  <si>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</si>
  <si>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</si>
  <si>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</si>
  <si>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</si>
  <si>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</si>
  <si>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</si>
  <si>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</si>
  <si>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</si>
  <si>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</si>
  <si>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</si>
  <si>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</si>
  <si>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</si>
  <si>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</si>
  <si>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</si>
  <si>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</si>
  <si>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</si>
  <si>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</si>
  <si>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</si>
  <si>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</si>
  <si>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</si>
  <si>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</si>
  <si>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</si>
  <si>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</si>
  <si>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</si>
  <si>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</si>
  <si>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</si>
  <si>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</si>
  <si>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</si>
  <si>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</si>
  <si>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</si>
  <si>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</si>
  <si>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</si>
  <si>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</si>
  <si>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</si>
  <si>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</si>
  <si>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</si>
  <si>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</si>
  <si>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</si>
  <si>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</si>
  <si>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</si>
  <si>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</si>
  <si>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</si>
  <si>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</si>
  <si>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</si>
  <si>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</si>
  <si>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</si>
  <si>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</si>
  <si>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</si>
  <si>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</si>
  <si>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</si>
  <si>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</si>
  <si>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</si>
  <si>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</si>
  <si>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</si>
  <si>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</si>
  <si>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</si>
  <si>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</si>
  <si>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</si>
  <si>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</si>
  <si>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</si>
  <si>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</si>
  <si>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</si>
  <si>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</si>
  <si>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</si>
  <si>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</si>
  <si>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</si>
  <si>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</si>
  <si>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</si>
  <si>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</si>
  <si>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</si>
  <si>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</si>
  <si>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</si>
  <si>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</si>
  <si>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</si>
  <si>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</si>
  <si>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</si>
  <si>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</si>
  <si>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</si>
  <si>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</si>
  <si>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</si>
  <si>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</si>
  <si>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</si>
  <si>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</si>
  <si>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</si>
  <si>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</si>
  <si>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</si>
  <si>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</si>
  <si>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</si>
  <si>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</si>
  <si>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</si>
  <si>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</si>
  <si>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</si>
  <si>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</si>
  <si>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</si>
  <si>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</si>
  <si>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</si>
  <si>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</si>
  <si>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</si>
  <si>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</si>
  <si>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</si>
  <si>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</si>
  <si>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</si>
  <si>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</si>
  <si>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</si>
  <si>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</si>
  <si>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</si>
  <si>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</si>
  <si>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</si>
  <si>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</si>
  <si>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</si>
  <si>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</si>
  <si>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</si>
  <si>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</si>
  <si>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</si>
  <si>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</si>
  <si>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</si>
  <si>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</si>
  <si>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</si>
  <si>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</si>
  <si>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</si>
  <si>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</si>
  <si>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</si>
  <si>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</si>
  <si>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</si>
  <si>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</si>
  <si>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</si>
  <si>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</si>
  <si>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</si>
  <si>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</si>
  <si>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</si>
  <si>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</si>
  <si>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</si>
  <si>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</si>
  <si>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</si>
  <si>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</si>
  <si>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</si>
  <si>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</si>
  <si>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</si>
  <si>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</si>
  <si>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</si>
  <si>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</si>
  <si>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</si>
  <si>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</si>
  <si>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</si>
  <si>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</si>
  <si>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</si>
  <si>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</si>
  <si>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</si>
  <si>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</si>
  <si>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</si>
  <si>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</si>
  <si>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</si>
  <si>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</si>
  <si>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</si>
  <si>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</si>
  <si>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</si>
  <si>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</si>
  <si>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</si>
  <si>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</si>
  <si>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</si>
  <si>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</si>
  <si>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</si>
  <si>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</si>
  <si>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</si>
  <si>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</si>
  <si>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</si>
  <si>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</si>
  <si>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</si>
  <si>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</si>
  <si>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</si>
  <si>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</si>
  <si>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</si>
  <si>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</si>
  <si>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</si>
  <si>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</si>
  <si>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</si>
  <si>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</si>
  <si>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</si>
  <si>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</si>
  <si>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</si>
  <si>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</si>
  <si>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</si>
  <si>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</si>
  <si>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</si>
  <si>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</si>
  <si>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</si>
  <si>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</si>
  <si>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</si>
  <si>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</si>
  <si>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</si>
  <si>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</si>
  <si>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</si>
  <si>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</si>
  <si>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</si>
  <si>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</si>
  <si>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</si>
  <si>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</si>
  <si>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</si>
  <si>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</si>
  <si>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</si>
  <si>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</si>
  <si>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</si>
  <si>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</si>
  <si>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</si>
  <si>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</si>
  <si>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</si>
  <si>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</si>
  <si>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</si>
  <si>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</si>
  <si>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</si>
  <si>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</si>
  <si>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</si>
  <si>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</si>
  <si>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</si>
  <si>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</si>
  <si>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</si>
  <si>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</si>
  <si>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</si>
  <si>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</si>
  <si>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</si>
  <si>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</si>
  <si>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</si>
  <si>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</si>
  <si>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</si>
  <si>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</si>
  <si>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</si>
  <si>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</si>
  <si>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</si>
  <si>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</si>
  <si>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</si>
  <si>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</si>
  <si>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</si>
  <si>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</si>
  <si>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</si>
  <si>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</si>
  <si>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</si>
  <si>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</si>
  <si>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</si>
  <si>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</si>
  <si>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</si>
  <si>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</si>
  <si>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</si>
  <si>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</si>
  <si>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</si>
  <si>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</si>
  <si>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</si>
  <si>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</si>
  <si>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</si>
  <si>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</si>
  <si>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</si>
  <si>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</si>
  <si>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</si>
  <si>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</si>
  <si>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</si>
  <si>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</si>
  <si>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</si>
  <si>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</si>
  <si>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</si>
  <si>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</si>
  <si>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</si>
  <si>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</si>
  <si>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</si>
  <si>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</si>
  <si>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</si>
  <si>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</si>
  <si>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</si>
  <si>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</si>
  <si>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</si>
  <si>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</si>
  <si>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</si>
  <si>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</si>
  <si>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</si>
  <si>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</si>
  <si>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</si>
  <si>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</si>
  <si>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</si>
  <si>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</si>
  <si>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</si>
  <si>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</si>
  <si>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</si>
  <si>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</si>
  <si>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</si>
  <si>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</si>
  <si>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</si>
  <si>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</si>
  <si>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</si>
  <si>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</si>
  <si>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</si>
  <si>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</si>
  <si>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</si>
  <si>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</si>
  <si>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</si>
  <si>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</si>
  <si>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</si>
  <si>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</si>
  <si>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</si>
  <si>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</si>
  <si>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</si>
  <si>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</si>
  <si>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</si>
  <si>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</si>
  <si>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</si>
  <si>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</si>
  <si>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</si>
  <si>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</si>
  <si>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</si>
  <si>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</si>
  <si>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</si>
  <si>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</si>
  <si>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</si>
  <si>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</si>
  <si>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</si>
  <si>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</si>
  <si>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</si>
  <si>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</si>
  <si>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</si>
  <si>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</si>
  <si>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</si>
  <si>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</si>
  <si>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</si>
  <si>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</si>
  <si>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</si>
  <si>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</si>
  <si>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</si>
  <si>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</si>
  <si>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</si>
  <si>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</si>
  <si>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</si>
  <si>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</si>
  <si>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</si>
  <si>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</si>
  <si>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</si>
  <si>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</si>
  <si>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</si>
  <si>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</si>
  <si>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</si>
  <si>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</si>
  <si>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</si>
  <si>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</si>
  <si>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</si>
  <si>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</si>
  <si>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</si>
  <si>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</si>
  <si>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</si>
  <si>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</si>
  <si>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</si>
  <si>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</si>
  <si>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</si>
  <si>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</si>
  <si>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</si>
  <si>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</si>
  <si>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</si>
  <si>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</si>
  <si>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</si>
  <si>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</si>
  <si>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</si>
  <si>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</si>
  <si>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</si>
  <si>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</si>
  <si>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</si>
  <si>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</si>
  <si>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</si>
  <si>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</si>
  <si>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</si>
  <si>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</si>
  <si>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</si>
  <si>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</si>
  <si>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</si>
  <si>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</si>
  <si>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</si>
  <si>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</si>
  <si>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</si>
  <si>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</si>
  <si>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</si>
  <si>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</si>
  <si>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</si>
  <si>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</si>
  <si>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</si>
  <si>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</si>
  <si>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</si>
  <si>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</si>
  <si>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</si>
  <si>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</si>
  <si>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</si>
  <si>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</si>
  <si>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</si>
  <si>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</si>
  <si>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</si>
  <si>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</si>
  <si>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</si>
  <si>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</si>
  <si>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</si>
  <si>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</si>
  <si>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</si>
  <si>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</si>
  <si>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</si>
  <si>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</si>
  <si>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</si>
  <si>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</si>
  <si>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</si>
  <si>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</si>
  <si>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</si>
  <si>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</si>
  <si>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</si>
  <si>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</si>
  <si>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</si>
  <si>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</si>
  <si>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</si>
  <si>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</si>
  <si>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</si>
  <si>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</si>
  <si>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</si>
  <si>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</si>
  <si>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</si>
  <si>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</si>
  <si>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</si>
  <si>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</si>
  <si>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</si>
  <si>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</si>
  <si>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</si>
  <si>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</si>
  <si>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</si>
  <si>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</si>
  <si>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</si>
  <si>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</si>
  <si>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</si>
  <si>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</si>
  <si>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</si>
  <si>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</si>
  <si>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</si>
  <si>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</si>
  <si>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</si>
  <si>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</si>
  <si>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</si>
  <si>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</si>
  <si>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</si>
  <si>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</si>
  <si>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</si>
  <si>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</si>
  <si>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</si>
  <si>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</si>
  <si>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</si>
  <si>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</si>
  <si>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</si>
  <si>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</si>
  <si>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</si>
  <si>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</si>
  <si>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</si>
  <si>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</si>
  <si>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</si>
  <si>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</si>
  <si>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</si>
  <si>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</si>
  <si>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</si>
  <si>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</si>
  <si>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</si>
  <si>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</si>
  <si>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</si>
  <si>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</si>
  <si>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</si>
  <si>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</si>
  <si>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</si>
  <si>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</si>
  <si>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</si>
  <si>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</si>
  <si>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</si>
  <si>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</si>
  <si>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</si>
  <si>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</si>
  <si>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</si>
  <si>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</si>
  <si>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</si>
  <si>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</si>
  <si>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</si>
  <si>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</si>
  <si>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</si>
  <si>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</si>
  <si>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</si>
  <si>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</si>
  <si>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</si>
  <si>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</si>
  <si>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</si>
  <si>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</si>
  <si>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</si>
  <si>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</si>
  <si>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</si>
  <si>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</si>
  <si>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</si>
  <si>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</si>
  <si>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</si>
  <si>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</si>
  <si>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</si>
  <si>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</si>
  <si>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</si>
  <si>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</si>
  <si>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</si>
  <si>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</si>
  <si>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</si>
  <si>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</si>
  <si>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</si>
  <si>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</si>
  <si>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</si>
  <si>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</si>
  <si>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</si>
  <si>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</si>
  <si>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</si>
  <si>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</si>
  <si>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</si>
  <si>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</si>
  <si>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</si>
  <si>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</si>
  <si>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</si>
  <si>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</si>
  <si>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</si>
  <si>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</si>
  <si>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</si>
  <si>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</si>
  <si>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</si>
  <si>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</si>
  <si>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</si>
  <si>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</si>
  <si>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</si>
  <si>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</si>
  <si>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</si>
  <si>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</si>
  <si>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</si>
  <si>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</si>
  <si>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</si>
  <si>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</si>
  <si>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</si>
  <si>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</si>
  <si>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</si>
  <si>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</si>
  <si>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</si>
  <si>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</si>
  <si>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</si>
  <si>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</si>
  <si>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</si>
  <si>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</si>
  <si>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</si>
  <si>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</si>
  <si>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</si>
  <si>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</si>
  <si>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</si>
  <si>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</si>
  <si>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</si>
  <si>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</si>
  <si>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</si>
  <si>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</si>
  <si>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</si>
  <si>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</si>
  <si>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</si>
  <si>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</si>
  <si>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</si>
  <si>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</si>
  <si>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</si>
  <si>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</si>
  <si>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</si>
  <si>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</si>
  <si>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</si>
  <si>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</si>
  <si>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</si>
  <si>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</si>
  <si>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</si>
  <si>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</si>
  <si>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</si>
  <si>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</si>
  <si>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</si>
  <si>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</si>
  <si>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</si>
  <si>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</si>
  <si>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</si>
  <si>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</si>
  <si>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</si>
  <si>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</si>
  <si>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</si>
  <si>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</si>
  <si>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</si>
  <si>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</si>
  <si>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</si>
  <si>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</si>
  <si>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</si>
  <si>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</si>
  <si>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</si>
  <si>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</si>
  <si>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</si>
  <si>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</si>
  <si>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</si>
  <si>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</si>
  <si>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</si>
  <si>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</si>
  <si>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</si>
  <si>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</si>
  <si>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</si>
  <si>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</si>
  <si>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</si>
  <si>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</si>
  <si>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</si>
  <si>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</si>
  <si>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</si>
  <si>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</si>
  <si>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</si>
  <si>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</si>
  <si>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</si>
  <si>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</si>
  <si>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</si>
  <si>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</si>
  <si>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</si>
  <si>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</si>
  <si>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</si>
  <si>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</si>
  <si>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</si>
  <si>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</si>
  <si>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</si>
  <si>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</si>
  <si>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</si>
  <si>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</si>
  <si>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</si>
  <si>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</si>
  <si>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</si>
  <si>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</si>
  <si>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</si>
  <si>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</si>
  <si>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</si>
  <si>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</si>
  <si>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</si>
  <si>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</si>
  <si>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</si>
  <si>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</si>
  <si>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</si>
  <si>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</si>
  <si>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</si>
  <si>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</si>
  <si>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</si>
  <si>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</si>
  <si>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</si>
  <si>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</si>
  <si>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</si>
  <si>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</si>
  <si>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</si>
  <si>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</si>
  <si>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</si>
  <si>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</si>
  <si>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</si>
  <si>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</si>
  <si>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</si>
  <si>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</si>
  <si>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</si>
  <si>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</si>
  <si>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</si>
  <si>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</si>
  <si>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</si>
  <si>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</si>
  <si>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</si>
  <si>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</si>
  <si>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</si>
  <si>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</si>
  <si>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</si>
  <si>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</si>
  <si>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</si>
  <si>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</si>
  <si>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</si>
  <si>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</si>
  <si>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</si>
  <si>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</si>
  <si>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</si>
  <si>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</si>
  <si>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</si>
  <si>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</si>
  <si>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</si>
  <si>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</si>
  <si>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</si>
  <si>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</si>
  <si>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</si>
  <si>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</si>
  <si>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</si>
  <si>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</si>
  <si>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</si>
  <si>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</si>
  <si>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</si>
  <si>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</si>
  <si>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</si>
  <si>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</si>
  <si>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</si>
  <si>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</si>
  <si>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</si>
  <si>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</si>
  <si>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</si>
  <si>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</si>
  <si>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</si>
  <si>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</si>
  <si>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</si>
  <si>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</si>
  <si>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</si>
  <si>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</si>
  <si>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</si>
  <si>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</si>
  <si>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</si>
  <si>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</si>
  <si>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</si>
  <si>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</si>
  <si>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</si>
  <si>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</si>
  <si>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</si>
  <si>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</si>
  <si>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</si>
  <si>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</si>
  <si>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</si>
  <si>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</si>
  <si>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</si>
  <si>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</si>
  <si>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</si>
  <si>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</si>
  <si>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</si>
  <si>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</si>
  <si>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</si>
  <si>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</si>
  <si>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</si>
  <si>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</si>
  <si>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</si>
  <si>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</si>
  <si>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</si>
  <si>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</si>
  <si>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</si>
  <si>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</si>
  <si>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</si>
  <si>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</si>
  <si>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</si>
  <si>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</si>
  <si>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</si>
  <si>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</si>
  <si>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</si>
  <si>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</si>
  <si>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</si>
  <si>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</si>
  <si>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</si>
  <si>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</si>
  <si>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</si>
  <si>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</si>
  <si>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</si>
  <si>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</si>
  <si>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</si>
  <si>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</si>
  <si>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</si>
  <si>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</si>
  <si>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</si>
  <si>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</si>
  <si>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</si>
  <si>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</si>
  <si>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</si>
  <si>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</si>
  <si>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</si>
  <si>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</si>
  <si>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</si>
  <si>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</si>
  <si>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</si>
  <si>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</si>
  <si>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</si>
  <si>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</si>
  <si>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</si>
  <si>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</si>
  <si>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</si>
  <si>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</si>
  <si>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</si>
  <si>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</si>
  <si>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</si>
  <si>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</si>
  <si>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</si>
  <si>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</si>
  <si>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</si>
  <si>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</si>
  <si>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</si>
  <si>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</si>
  <si>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</si>
  <si>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</si>
  <si>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</si>
  <si>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</si>
  <si>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</si>
  <si>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</si>
  <si>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</si>
  <si>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</si>
  <si>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</si>
  <si>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</si>
  <si>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</si>
  <si>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</si>
  <si>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</si>
  <si>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</si>
  <si>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</si>
  <si>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</si>
  <si>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</si>
  <si>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</si>
  <si>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</si>
  <si>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</si>
  <si>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</si>
  <si>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</si>
  <si>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</si>
  <si>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</si>
  <si>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</si>
  <si>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</si>
  <si>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</si>
  <si>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</si>
  <si>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</si>
  <si>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</si>
  <si>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</si>
  <si>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</si>
  <si>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</si>
  <si>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</si>
  <si>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</si>
  <si>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</si>
  <si>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</si>
  <si>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</si>
  <si>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</si>
  <si>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</si>
  <si>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</si>
  <si>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</si>
  <si>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</si>
  <si>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</si>
  <si>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</si>
  <si>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</si>
  <si>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</si>
  <si>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</si>
  <si>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</si>
  <si>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</si>
  <si>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</si>
  <si>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</si>
  <si>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</si>
  <si>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</si>
  <si>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</si>
  <si>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</si>
  <si>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</si>
  <si>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</si>
  <si>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</si>
  <si>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</si>
  <si>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</si>
  <si>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</si>
  <si>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</si>
  <si>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</si>
  <si>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</si>
  <si>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</si>
  <si>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</si>
  <si>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</si>
  <si>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</si>
  <si>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</si>
  <si>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</si>
  <si>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</si>
  <si>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</si>
  <si>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</si>
  <si>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</si>
  <si>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</si>
  <si>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</si>
  <si>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</si>
  <si>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</si>
  <si>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</si>
  <si>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</si>
  <si>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</si>
  <si>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</si>
  <si>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</si>
  <si>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</si>
  <si>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</si>
  <si>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</si>
  <si>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</si>
  <si>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</si>
  <si>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</si>
  <si>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</si>
  <si>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</si>
  <si>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</si>
  <si>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</si>
  <si>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</si>
  <si>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</si>
  <si>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</si>
  <si>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</si>
  <si>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</si>
  <si>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</si>
  <si>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</si>
  <si>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</si>
  <si>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</si>
  <si>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</si>
  <si>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</si>
  <si>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</si>
  <si>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</si>
  <si>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</si>
  <si>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</si>
  <si>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</si>
  <si>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</si>
  <si>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</si>
  <si>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</si>
  <si>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</si>
  <si>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</si>
  <si>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</si>
  <si>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</si>
  <si>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</si>
  <si>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</si>
  <si>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</si>
  <si>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</si>
  <si>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</si>
  <si>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</si>
  <si>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</si>
  <si>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</si>
  <si>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</si>
  <si>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</si>
  <si>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</si>
  <si>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</si>
  <si>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</si>
  <si>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</si>
  <si>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</si>
  <si>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</si>
  <si>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</si>
  <si>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</si>
  <si>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</si>
  <si>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</si>
  <si>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</si>
  <si>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</si>
  <si>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</si>
  <si>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</si>
  <si>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</si>
  <si>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</si>
  <si>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</si>
  <si>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</si>
  <si>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</si>
  <si>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</si>
  <si>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</si>
  <si>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</si>
  <si>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</si>
  <si>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</si>
  <si>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</si>
  <si>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</si>
  <si>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</si>
  <si>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</si>
  <si>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</si>
  <si>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</si>
  <si>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</si>
  <si>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</si>
  <si>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</si>
  <si>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</si>
  <si>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</si>
  <si>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</si>
  <si>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</si>
  <si>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</si>
  <si>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</si>
  <si>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</si>
  <si>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</si>
  <si>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</si>
  <si>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</si>
  <si>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</si>
  <si>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</si>
  <si>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</si>
  <si>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</si>
  <si>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</si>
  <si>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</si>
  <si>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</si>
  <si>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</si>
  <si>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</si>
  <si>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</si>
  <si>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</si>
  <si>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</si>
  <si>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</si>
  <si>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</si>
  <si>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</si>
  <si>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</si>
  <si>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</si>
  <si>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</si>
  <si>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</si>
  <si>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</si>
  <si>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</si>
  <si>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</si>
  <si>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</si>
  <si>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</si>
  <si>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</si>
  <si>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</si>
  <si>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</si>
  <si>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</si>
  <si>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</si>
  <si>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</si>
  <si>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</si>
  <si>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</si>
  <si>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</si>
  <si>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</si>
  <si>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</si>
  <si>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</si>
  <si>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</si>
  <si>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</si>
  <si>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</si>
  <si>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</si>
  <si>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</si>
  <si>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</si>
  <si>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</si>
  <si>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</si>
  <si>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</si>
  <si>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</si>
  <si>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</si>
  <si>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</si>
  <si>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</si>
  <si>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</si>
  <si>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</si>
  <si>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</si>
  <si>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</si>
  <si>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</si>
  <si>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</si>
  <si>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</si>
  <si>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</si>
  <si>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</si>
  <si>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</si>
  <si>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</si>
  <si>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</si>
  <si>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</si>
  <si>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</si>
  <si>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</si>
  <si>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</si>
  <si>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</si>
  <si>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</si>
  <si>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</si>
  <si>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</si>
  <si>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</si>
  <si>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</si>
  <si>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</si>
  <si>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</si>
  <si>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</si>
  <si>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</si>
  <si>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</si>
  <si>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</si>
  <si>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</si>
  <si>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</si>
  <si>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</si>
  <si>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</si>
  <si>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</si>
  <si>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</si>
  <si>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</si>
  <si>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</si>
  <si>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</si>
  <si>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</si>
  <si>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</si>
  <si>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</si>
  <si>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</si>
  <si>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</si>
  <si>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</si>
  <si>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</si>
  <si>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</si>
  <si>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</si>
  <si>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</si>
  <si>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</si>
  <si>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</si>
  <si>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</si>
  <si>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</si>
  <si>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</si>
  <si>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</si>
  <si>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</si>
  <si>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</si>
  <si>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</si>
  <si>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</si>
  <si>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</si>
  <si>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</si>
  <si>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</si>
  <si>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</si>
  <si>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</si>
  <si>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</si>
  <si>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</si>
  <si>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</si>
  <si>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</si>
  <si>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</si>
  <si>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</si>
  <si>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</si>
  <si>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</si>
  <si>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</si>
  <si>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</si>
  <si>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</si>
  <si>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</si>
  <si>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</si>
  <si>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</si>
  <si>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</si>
  <si>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</si>
  <si>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</si>
  <si>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</si>
  <si>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</si>
  <si>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</si>
  <si>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</si>
  <si>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</si>
  <si>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</si>
  <si>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</si>
  <si>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</si>
  <si>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</si>
  <si>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</si>
  <si>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</si>
  <si>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</si>
  <si>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</si>
  <si>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</si>
  <si>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</si>
  <si>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</si>
  <si>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</si>
  <si>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</si>
  <si>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</si>
  <si>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</si>
  <si>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</si>
  <si>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</si>
  <si>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</si>
  <si>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</si>
  <si>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</si>
  <si>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</si>
  <si>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</si>
  <si>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</si>
  <si>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</si>
  <si>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</si>
  <si>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</si>
  <si>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</si>
  <si>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</si>
  <si>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</si>
  <si>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</si>
  <si>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</si>
  <si>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</si>
  <si>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</si>
  <si>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</si>
  <si>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</si>
  <si>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</si>
  <si>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</si>
  <si>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</si>
  <si>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</si>
  <si>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</si>
  <si>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</si>
  <si>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</si>
  <si>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</si>
  <si>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</si>
  <si>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</si>
  <si>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</si>
  <si>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</si>
  <si>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</si>
  <si>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</si>
  <si>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</si>
  <si>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</si>
  <si>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</si>
  <si>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</si>
  <si>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</si>
  <si>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</si>
  <si>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</si>
  <si>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</si>
  <si>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</si>
  <si>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</si>
  <si>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</si>
  <si>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</si>
  <si>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</si>
  <si>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</si>
  <si>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</si>
  <si>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</si>
  <si>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</si>
  <si>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</si>
  <si>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</si>
  <si>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</si>
  <si>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</si>
  <si>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</si>
  <si>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</si>
  <si>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</si>
  <si>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</si>
  <si>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</si>
  <si>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</si>
  <si>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</si>
  <si>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</si>
  <si>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</si>
  <si>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</si>
  <si>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</si>
  <si>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</si>
  <si>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</si>
  <si>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</si>
  <si>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</si>
  <si>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</si>
  <si>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</si>
  <si>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</si>
  <si>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</si>
  <si>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</si>
  <si>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</si>
  <si>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</si>
  <si>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</si>
  <si>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</si>
  <si>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</si>
  <si>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</si>
  <si>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</si>
  <si>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</si>
  <si>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</si>
  <si>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</si>
  <si>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</si>
  <si>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</si>
  <si>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</si>
  <si>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</si>
  <si>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</si>
  <si>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</si>
  <si>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</si>
  <si>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</si>
  <si>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</si>
  <si>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</si>
  <si>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</si>
  <si>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</si>
  <si>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</si>
  <si>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</si>
  <si>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</si>
  <si>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</si>
  <si>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</si>
  <si>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</si>
  <si>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</si>
  <si>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</si>
  <si>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</si>
  <si>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</si>
  <si>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</si>
  <si>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</si>
  <si>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</si>
  <si>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</si>
  <si>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</si>
  <si>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</si>
  <si>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</si>
  <si>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</si>
  <si>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</si>
  <si>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</si>
  <si>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</si>
  <si>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</si>
  <si>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</si>
  <si>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</si>
  <si>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</si>
  <si>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</si>
  <si>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</si>
  <si>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</si>
  <si>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</si>
  <si>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</si>
  <si>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</si>
  <si>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</si>
  <si>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</si>
  <si>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</si>
  <si>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</si>
  <si>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</si>
  <si>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</si>
  <si>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</si>
  <si>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</si>
  <si>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</si>
  <si>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</si>
  <si>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</si>
  <si>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</si>
  <si>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</si>
  <si>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</si>
  <si>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</si>
  <si>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</si>
  <si>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</si>
  <si>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</si>
  <si>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</si>
  <si>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</si>
  <si>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</si>
  <si>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</si>
  <si>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</si>
  <si>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</si>
  <si>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</si>
  <si>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</si>
  <si>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</si>
  <si>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</si>
  <si>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</si>
  <si>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</si>
  <si>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</si>
  <si>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</si>
  <si>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</si>
  <si>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</si>
  <si>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</si>
  <si>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</si>
  <si>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</si>
  <si>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</si>
  <si>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</si>
  <si>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</si>
  <si>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</si>
  <si>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</si>
  <si>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</si>
  <si>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</si>
  <si>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</si>
  <si>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</si>
  <si>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</si>
  <si>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</si>
  <si>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</si>
  <si>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</si>
  <si>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</si>
  <si>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</si>
  <si>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</si>
  <si>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</si>
  <si>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</si>
  <si>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</si>
  <si>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</si>
  <si>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</si>
  <si>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</si>
  <si>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</si>
  <si>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</si>
  <si>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</si>
  <si>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</si>
  <si>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</si>
  <si>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</si>
  <si>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</si>
  <si>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</si>
  <si>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</si>
  <si>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</si>
  <si>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</si>
  <si>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</si>
  <si>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</si>
  <si>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</si>
  <si>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</si>
  <si>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</si>
  <si>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</si>
  <si>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</si>
  <si>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</si>
  <si>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</si>
  <si>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</si>
  <si>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</si>
  <si>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</si>
  <si>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</si>
  <si>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</si>
  <si>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</si>
  <si>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</si>
  <si>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</si>
  <si>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</si>
  <si>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</si>
  <si>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</si>
  <si>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</si>
  <si>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</si>
  <si>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</si>
  <si>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</si>
  <si>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</si>
  <si>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</si>
  <si>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</si>
  <si>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</si>
  <si>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</si>
  <si>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</si>
  <si>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</si>
  <si>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</si>
  <si>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</si>
  <si>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</si>
  <si>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</si>
  <si>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</si>
  <si>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</si>
  <si>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</si>
  <si>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</si>
  <si>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</si>
  <si>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</si>
  <si>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</si>
  <si>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</si>
  <si>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</si>
  <si>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</si>
  <si>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</si>
  <si>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</si>
  <si>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</si>
  <si>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</si>
  <si>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</si>
  <si>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</si>
  <si>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</si>
  <si>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</si>
  <si>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</si>
  <si>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</si>
  <si>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</si>
  <si>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</si>
  <si>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</si>
  <si>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</si>
  <si>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</si>
  <si>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</si>
  <si>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</si>
  <si>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</si>
  <si>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</si>
  <si>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</si>
  <si>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</si>
  <si>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</si>
  <si>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</si>
  <si>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</si>
  <si>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</si>
  <si>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</si>
  <si>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</si>
  <si>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</si>
  <si>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</si>
  <si>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</si>
  <si>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</si>
  <si>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</si>
  <si>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</si>
  <si>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</si>
  <si>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</si>
  <si>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</si>
  <si>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</si>
  <si>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</si>
  <si>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</si>
  <si>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</si>
  <si>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</si>
  <si>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</si>
  <si>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</si>
  <si>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</si>
  <si>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</si>
  <si>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</si>
  <si>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</si>
  <si>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</si>
  <si>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</si>
  <si>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</si>
  <si>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</si>
  <si>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</si>
  <si>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</si>
  <si>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</si>
  <si>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</si>
  <si>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</si>
  <si>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</si>
  <si>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</si>
  <si>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</si>
  <si>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</si>
  <si>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</si>
  <si>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</si>
  <si>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</si>
  <si>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</si>
  <si>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</si>
  <si>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</si>
  <si>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</si>
  <si>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</si>
  <si>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</si>
  <si>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</si>
  <si>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</si>
  <si>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</si>
  <si>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</si>
  <si>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</si>
  <si>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</si>
  <si>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</si>
  <si>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</si>
  <si>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</si>
  <si>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</si>
  <si>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</si>
  <si>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</si>
  <si>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</si>
  <si>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</si>
  <si>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</si>
  <si>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</si>
  <si>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</si>
  <si>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</si>
  <si>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</si>
  <si>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</si>
  <si>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</si>
  <si>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</si>
  <si>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</si>
  <si>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</si>
  <si>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</si>
  <si>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</si>
  <si>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</si>
  <si>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</si>
  <si>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</si>
  <si>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</si>
  <si>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</si>
  <si>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</si>
  <si>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</si>
  <si>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</si>
  <si>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</si>
  <si>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</si>
  <si>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</si>
  <si>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</si>
  <si>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</si>
  <si>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</si>
  <si>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</si>
  <si>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</si>
  <si>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</si>
  <si>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</si>
  <si>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</si>
  <si>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</si>
  <si>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</si>
  <si>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</si>
  <si>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</si>
  <si>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</si>
  <si>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</si>
  <si>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</si>
  <si>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</si>
  <si>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</si>
  <si>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</si>
  <si>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</si>
  <si>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</si>
  <si>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</si>
  <si>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</si>
  <si>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</si>
  <si>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</si>
  <si>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</si>
  <si>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</si>
  <si>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</si>
  <si>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</si>
  <si>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</si>
  <si>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</si>
  <si>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</si>
  <si>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</si>
  <si>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</si>
  <si>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</si>
  <si>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</si>
  <si>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</si>
  <si>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</si>
  <si>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</si>
  <si>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</si>
  <si>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</si>
  <si>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</si>
  <si>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</si>
  <si>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</si>
  <si>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</si>
  <si>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</si>
  <si>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</si>
  <si>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</si>
  <si>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</si>
  <si>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</si>
  <si>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</si>
  <si>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</si>
  <si>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</si>
  <si>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</si>
  <si>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</si>
  <si>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</si>
  <si>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</si>
  <si>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</si>
  <si>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</si>
  <si>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</si>
  <si>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</si>
  <si>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</si>
  <si>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</si>
  <si>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</si>
  <si>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</si>
  <si>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</si>
  <si>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</si>
  <si>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</si>
  <si>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</si>
  <si>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</si>
  <si>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</si>
  <si>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</si>
  <si>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</si>
  <si>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</si>
  <si>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</si>
  <si>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</si>
  <si>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</si>
  <si>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</si>
  <si>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</si>
  <si>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</si>
  <si>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</si>
  <si>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</si>
  <si>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</si>
  <si>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</si>
  <si>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</si>
  <si>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</si>
  <si>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</si>
  <si>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</si>
  <si>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</si>
  <si>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</si>
  <si>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</si>
  <si>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</si>
  <si>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</si>
  <si>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</si>
  <si>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</si>
  <si>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</si>
  <si>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</si>
  <si>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</si>
  <si>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</si>
  <si>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</si>
  <si>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</si>
  <si>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</si>
  <si>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</si>
  <si>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</si>
  <si>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</si>
  <si>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</si>
  <si>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</si>
  <si>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</si>
  <si>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</si>
  <si>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</si>
  <si>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</si>
  <si>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</si>
  <si>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</si>
  <si>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</si>
  <si>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</si>
  <si>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</si>
  <si>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</si>
  <si>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</si>
  <si>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</si>
  <si>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</si>
  <si>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</si>
  <si>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</si>
  <si>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</si>
  <si>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</si>
  <si>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</si>
  <si>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</si>
  <si>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</si>
  <si>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</si>
  <si>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</si>
  <si>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</si>
  <si>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</si>
  <si>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</si>
  <si>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</si>
  <si>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</si>
  <si>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</si>
  <si>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</si>
  <si>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</si>
  <si>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</si>
  <si>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</si>
  <si>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</si>
  <si>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</si>
  <si>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</si>
  <si>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</si>
  <si>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</si>
  <si>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</si>
  <si>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</si>
  <si>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</si>
  <si>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</si>
  <si>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</si>
  <si>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</si>
  <si>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</si>
  <si>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</si>
  <si>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</si>
  <si>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</si>
  <si>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</si>
  <si>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</si>
  <si>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</si>
  <si>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</si>
  <si>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</si>
  <si>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</si>
  <si>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</si>
  <si>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</si>
  <si>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</si>
  <si>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</si>
  <si>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</si>
  <si>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</si>
  <si>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</si>
  <si>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</si>
  <si>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</si>
  <si>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</si>
  <si>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</si>
  <si>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</si>
  <si>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</si>
  <si>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</si>
  <si>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</si>
  <si>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</si>
  <si>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</si>
  <si>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</si>
  <si>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</si>
  <si>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</si>
  <si>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</si>
  <si>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</si>
  <si>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</si>
  <si>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</si>
  <si>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</si>
  <si>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</si>
  <si>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</si>
  <si>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</si>
  <si>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</si>
  <si>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</si>
  <si>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</si>
  <si>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</si>
  <si>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</si>
  <si>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</si>
  <si>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</si>
  <si>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</si>
  <si>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</si>
  <si>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</si>
  <si>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</si>
  <si>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</si>
  <si>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</si>
  <si>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</si>
  <si>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</si>
  <si>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</si>
  <si>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</si>
  <si>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</si>
  <si>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</si>
  <si>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</si>
  <si>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</si>
  <si>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</si>
  <si>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</si>
  <si>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</si>
  <si>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</si>
  <si>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</si>
  <si>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</si>
  <si>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</si>
  <si>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</si>
  <si>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</si>
  <si>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</si>
  <si>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</si>
  <si>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</si>
  <si>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</si>
  <si>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</si>
  <si>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</si>
  <si>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</si>
  <si>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</si>
  <si>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</si>
  <si>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</si>
  <si>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</si>
  <si>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</si>
  <si>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</si>
  <si>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</si>
  <si>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</si>
  <si>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</si>
  <si>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</si>
  <si>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</si>
  <si>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</si>
  <si>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</si>
  <si>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</si>
  <si>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</si>
  <si>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</si>
  <si>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</si>
  <si>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</si>
  <si>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</si>
  <si>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</si>
  <si>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</si>
  <si>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</si>
  <si>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</si>
  <si>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</si>
  <si>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</si>
  <si>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</si>
  <si>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</si>
  <si>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</si>
  <si>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</si>
  <si>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</si>
  <si>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</si>
  <si>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</si>
  <si>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</si>
  <si>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</si>
  <si>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</si>
  <si>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</si>
  <si>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</si>
  <si>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</si>
  <si>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</si>
  <si>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</si>
  <si>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</si>
  <si>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</si>
  <si>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</si>
  <si>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</si>
  <si>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</si>
  <si>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</si>
  <si>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</si>
  <si>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</si>
  <si>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</si>
  <si>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</si>
  <si>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</si>
  <si>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</si>
  <si>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</si>
  <si>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</si>
  <si>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</si>
  <si>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</si>
  <si>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</si>
  <si>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</si>
  <si>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</si>
  <si>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</si>
  <si>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</si>
  <si>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</si>
  <si>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</si>
  <si>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</si>
  <si>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</si>
  <si>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</si>
  <si>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</si>
  <si>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</si>
  <si>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</si>
  <si>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</si>
  <si>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</si>
  <si>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</si>
  <si>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</si>
  <si>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</si>
  <si>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</si>
  <si>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</si>
  <si>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</si>
  <si>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</si>
  <si>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</si>
  <si>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</si>
  <si>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</si>
  <si>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</si>
  <si>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</si>
  <si>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</si>
  <si>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</si>
  <si>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</si>
  <si>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</si>
  <si>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</si>
  <si>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</si>
  <si>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</si>
  <si>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</si>
  <si>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</si>
  <si>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</si>
  <si>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</si>
  <si>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</si>
  <si>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</si>
  <si>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</si>
  <si>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</si>
  <si>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</si>
  <si>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</si>
  <si>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</si>
  <si>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</si>
  <si>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</si>
  <si>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</si>
  <si>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</si>
  <si>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</si>
  <si>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</si>
  <si>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</si>
  <si>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</si>
  <si>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</si>
  <si>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</si>
  <si>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</si>
  <si>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</si>
  <si>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</si>
  <si>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</si>
  <si>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</si>
  <si>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</si>
  <si>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</si>
  <si>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</si>
  <si>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</si>
  <si>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</si>
  <si>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</si>
  <si>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</si>
  <si>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</si>
  <si>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</si>
  <si>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</si>
  <si>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</si>
  <si>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</si>
  <si>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</si>
  <si>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</si>
  <si>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</si>
  <si>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</si>
  <si>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</si>
  <si>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</si>
  <si>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</si>
  <si>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</si>
  <si>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</si>
  <si>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</si>
  <si>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</si>
  <si>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</si>
  <si>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</si>
  <si>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</si>
  <si>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</si>
  <si>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</si>
  <si>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</si>
  <si>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</si>
  <si>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</si>
  <si>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</si>
  <si>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</si>
  <si>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</si>
  <si>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</si>
  <si>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</si>
  <si>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</si>
  <si>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</si>
  <si>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</si>
  <si>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</si>
  <si>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</si>
  <si>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</si>
  <si>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</si>
  <si>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</si>
  <si>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</si>
  <si>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</si>
  <si>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</si>
  <si>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</si>
  <si>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</si>
  <si>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</si>
  <si>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</si>
  <si>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</si>
  <si>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</si>
  <si>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</si>
  <si>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</si>
  <si>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</si>
  <si>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</si>
  <si>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</si>
  <si>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</si>
  <si>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</si>
  <si>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</si>
  <si>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</si>
  <si>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</si>
  <si>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</si>
  <si>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</si>
  <si>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</si>
  <si>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</si>
  <si>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</si>
  <si>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</si>
  <si>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</si>
  <si>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</si>
  <si>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</si>
  <si>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</si>
  <si>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</si>
  <si>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</si>
  <si>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</si>
  <si>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</si>
  <si>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</si>
  <si>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</si>
  <si>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</si>
  <si>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</si>
  <si>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</si>
  <si>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</si>
  <si>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</si>
  <si>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</si>
  <si>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</si>
  <si>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</si>
  <si>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</si>
  <si>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</si>
  <si>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</si>
  <si>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</si>
  <si>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</si>
  <si>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</si>
  <si>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</si>
  <si>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</si>
  <si>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</si>
  <si>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</si>
  <si>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</si>
  <si>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</si>
  <si>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</si>
  <si>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</si>
  <si>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</si>
  <si>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</si>
  <si>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</si>
  <si>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</si>
  <si>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</si>
  <si>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</si>
  <si>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</si>
  <si>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</si>
  <si>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</si>
  <si>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</si>
  <si>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</si>
  <si>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</si>
  <si>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</si>
  <si>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</si>
  <si>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</si>
  <si>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</si>
  <si>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</si>
  <si>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</si>
  <si>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</si>
  <si>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</si>
  <si>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</si>
  <si>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</si>
  <si>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</si>
  <si>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</si>
  <si>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</si>
  <si>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</si>
  <si>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</si>
  <si>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</si>
  <si>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</si>
  <si>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</si>
  <si>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</si>
  <si>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</si>
  <si>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</si>
  <si>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</si>
  <si>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</si>
  <si>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</si>
  <si>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</si>
  <si>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</si>
  <si>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</si>
  <si>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</si>
  <si>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</si>
  <si>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</si>
  <si>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</si>
  <si>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</si>
  <si>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</si>
  <si>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</si>
  <si>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</si>
  <si>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</si>
  <si>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</si>
  <si>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</si>
  <si>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</si>
  <si>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</si>
  <si>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</si>
  <si>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</si>
  <si>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</si>
  <si>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</si>
  <si>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</si>
  <si>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</si>
  <si>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</si>
  <si>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</si>
  <si>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</si>
  <si>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</si>
  <si>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</si>
  <si>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</si>
  <si>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</si>
  <si>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</si>
  <si>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</si>
  <si>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</si>
  <si>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</si>
  <si>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</si>
  <si>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</si>
  <si>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</si>
  <si>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</si>
  <si>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</si>
  <si>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</si>
  <si>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</si>
  <si>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</si>
  <si>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</si>
  <si>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</si>
  <si>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</si>
  <si>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</si>
  <si>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</si>
  <si>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</si>
  <si>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</si>
  <si>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</si>
  <si>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</si>
  <si>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</si>
  <si>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</si>
  <si>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</si>
  <si>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</si>
  <si>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</si>
  <si>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</si>
  <si>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</si>
  <si>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</si>
  <si>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</si>
  <si>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</si>
  <si>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</si>
  <si>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</si>
  <si>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</si>
  <si>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</si>
  <si>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</si>
  <si>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</si>
  <si>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</si>
  <si>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</si>
  <si>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</si>
  <si>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</si>
  <si>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</si>
  <si>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</si>
  <si>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</si>
  <si>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</si>
  <si>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</si>
  <si>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</si>
  <si>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</si>
  <si>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</si>
  <si>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</si>
  <si>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</si>
  <si>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</si>
  <si>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</si>
  <si>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</si>
  <si>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</si>
  <si>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</si>
  <si>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</si>
  <si>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</si>
  <si>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</si>
  <si>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</si>
  <si>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</si>
  <si>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</si>
  <si>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</si>
  <si>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</si>
  <si>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</si>
  <si>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</si>
  <si>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</si>
  <si>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</si>
  <si>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</si>
  <si>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</si>
  <si>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</si>
  <si>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</si>
  <si>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</si>
  <si>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</si>
  <si>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</si>
  <si>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</si>
  <si>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</si>
  <si>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</si>
  <si>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</si>
  <si>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</si>
  <si>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</si>
  <si>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</si>
  <si>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</si>
  <si>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</si>
  <si>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</si>
  <si>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</si>
  <si>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</si>
  <si>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</si>
  <si>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</si>
  <si>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</si>
  <si>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</si>
  <si>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</si>
  <si>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</si>
  <si>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</si>
  <si>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</si>
  <si>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</si>
  <si>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</si>
  <si>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</si>
  <si>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</si>
  <si>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</si>
  <si>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</si>
  <si>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</si>
  <si>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</si>
  <si>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</si>
  <si>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</si>
  <si>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</si>
  <si>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</si>
  <si>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</si>
  <si>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</si>
  <si>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</si>
  <si>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</si>
  <si>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</si>
  <si>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</si>
  <si>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</si>
  <si>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</si>
  <si>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</si>
  <si>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</si>
  <si>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</si>
  <si>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</si>
  <si>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</si>
  <si>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</si>
  <si>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</si>
  <si>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</si>
  <si>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</si>
  <si>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</si>
  <si>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</si>
  <si>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</si>
  <si>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</si>
  <si>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</si>
  <si>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</si>
  <si>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</si>
  <si>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</si>
  <si>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</si>
  <si>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</si>
  <si>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</si>
  <si>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</si>
  <si>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</si>
  <si>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</si>
  <si>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</si>
  <si>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</si>
  <si>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</si>
  <si>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</si>
  <si>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</si>
  <si>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</si>
  <si>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</si>
  <si>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</si>
  <si>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</si>
  <si>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</si>
  <si>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</si>
  <si>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</si>
  <si>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</si>
  <si>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</si>
  <si>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</si>
  <si>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</si>
  <si>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</si>
  <si>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</si>
  <si>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</si>
  <si>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</si>
  <si>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</si>
  <si>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</si>
  <si>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</si>
  <si>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</si>
  <si>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</si>
  <si>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</si>
  <si>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</si>
  <si>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</si>
  <si>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</si>
  <si>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</si>
  <si>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</si>
  <si>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</si>
  <si>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</si>
  <si>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</si>
  <si>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</si>
  <si>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</si>
  <si>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</si>
  <si>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</si>
  <si>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</si>
  <si>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</si>
  <si>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</si>
  <si>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</si>
  <si>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</si>
  <si>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</si>
  <si>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</si>
  <si>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</si>
  <si>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</si>
  <si>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</si>
  <si>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</si>
  <si>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</si>
  <si>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</si>
  <si>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</si>
  <si>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</si>
  <si>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</si>
  <si>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</si>
  <si>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</si>
  <si>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</si>
  <si>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</si>
  <si>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</si>
  <si>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</si>
  <si>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</si>
  <si>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</si>
  <si>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</si>
  <si>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</si>
  <si>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</si>
  <si>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</si>
  <si>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</si>
  <si>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</si>
  <si>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</si>
  <si>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</si>
  <si>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</si>
  <si>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</si>
  <si>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</si>
  <si>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</si>
  <si>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</si>
  <si>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</si>
  <si>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</si>
  <si>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</si>
  <si>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</si>
  <si>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</si>
  <si>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</si>
  <si>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</si>
  <si>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</si>
  <si>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</si>
  <si>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</si>
  <si>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</si>
  <si>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</si>
  <si>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</si>
  <si>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</si>
  <si>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</si>
  <si>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</si>
  <si>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</si>
  <si>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</si>
  <si>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</si>
  <si>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</si>
  <si>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</si>
  <si>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</si>
  <si>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</si>
  <si>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</si>
  <si>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</si>
  <si>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</si>
  <si>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</si>
  <si>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</si>
  <si>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</si>
  <si>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</si>
  <si>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</si>
  <si>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</si>
  <si>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</si>
  <si>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</si>
  <si>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</si>
  <si>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</si>
  <si>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</si>
  <si>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</si>
  <si>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</si>
  <si>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</si>
  <si>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</si>
  <si>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</si>
  <si>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</si>
  <si>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</si>
  <si>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</si>
  <si>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</si>
  <si>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</si>
  <si>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</si>
  <si>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</si>
  <si>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</si>
  <si>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</si>
  <si>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</si>
  <si>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</si>
  <si>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</si>
  <si>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</si>
  <si>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</si>
  <si>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</si>
  <si>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</si>
  <si>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</si>
  <si>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</si>
  <si>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</si>
  <si>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</si>
  <si>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</si>
  <si>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</si>
  <si>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</si>
  <si>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</si>
  <si>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</si>
  <si>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</si>
  <si>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</si>
  <si>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</si>
  <si>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</si>
  <si>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</si>
  <si>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</si>
  <si>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</si>
  <si>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</si>
  <si>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</si>
  <si>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</si>
  <si>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</si>
  <si>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</si>
  <si>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</si>
  <si>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</si>
  <si>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</si>
  <si>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</si>
  <si>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</si>
  <si>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</si>
  <si>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</si>
  <si>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</si>
  <si>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</si>
  <si>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</si>
  <si>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</si>
  <si>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</si>
  <si>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</si>
  <si>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</si>
  <si>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</si>
  <si>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</si>
  <si>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</si>
  <si>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</si>
  <si>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</si>
  <si>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</si>
  <si>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</si>
  <si>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</si>
  <si>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</si>
  <si>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</si>
  <si>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</si>
  <si>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</si>
  <si>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</si>
  <si>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</si>
  <si>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</si>
  <si>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</si>
  <si>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</si>
  <si>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</si>
  <si>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</si>
  <si>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</si>
  <si>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</si>
  <si>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</si>
  <si>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</si>
  <si>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</si>
  <si>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</si>
  <si>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</si>
  <si>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</si>
  <si>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</si>
  <si>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</si>
  <si>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</si>
  <si>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</si>
  <si>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</si>
  <si>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</si>
  <si>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</si>
  <si>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</si>
  <si>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</si>
  <si>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</si>
  <si>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</si>
  <si>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</si>
  <si>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</si>
  <si>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</si>
  <si>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</si>
  <si>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</si>
  <si>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</si>
  <si>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</si>
  <si>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</si>
  <si>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</si>
  <si>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</si>
  <si>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</si>
  <si>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</si>
  <si>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</si>
  <si>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</si>
  <si>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</si>
  <si>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</si>
  <si>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</si>
  <si>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</si>
  <si>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</si>
  <si>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</si>
  <si>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</si>
  <si>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</si>
  <si>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</si>
  <si>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</si>
  <si>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</si>
  <si>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</si>
  <si>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</si>
  <si>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</si>
  <si>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</si>
  <si>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</si>
  <si>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</si>
  <si>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</si>
  <si>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</si>
  <si>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</si>
  <si>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</si>
  <si>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</si>
  <si>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</si>
  <si>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</si>
  <si>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</si>
  <si>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</si>
  <si>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</si>
  <si>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</si>
  <si>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</si>
  <si>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</si>
  <si>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</si>
  <si>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</si>
  <si>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</si>
  <si>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</si>
  <si>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</si>
  <si>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</si>
  <si>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</si>
  <si>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</si>
  <si>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</si>
  <si>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</si>
  <si>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</si>
  <si>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</si>
  <si>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</si>
  <si>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</si>
  <si>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</si>
  <si>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</si>
  <si>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</si>
  <si>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</si>
  <si>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</si>
  <si>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</si>
  <si>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</si>
  <si>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</si>
  <si>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</si>
  <si>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</si>
  <si>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</si>
  <si>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</si>
  <si>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</si>
  <si>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</si>
  <si>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</si>
  <si>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</si>
  <si>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</si>
  <si>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</si>
  <si>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</si>
  <si>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</si>
  <si>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</si>
  <si>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</si>
  <si>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</si>
  <si>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</si>
  <si>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</si>
  <si>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</si>
  <si>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</si>
  <si>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</si>
  <si>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</si>
  <si>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</si>
  <si>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</si>
  <si>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</si>
  <si>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</si>
  <si>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</si>
  <si>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</si>
  <si>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</si>
  <si>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</si>
  <si>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</si>
  <si>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</si>
  <si>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</si>
  <si>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</si>
  <si>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</si>
  <si>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</si>
  <si>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</si>
  <si>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</si>
  <si>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</si>
  <si>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</si>
  <si>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</si>
  <si>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</si>
  <si>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</si>
  <si>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</si>
  <si>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</si>
  <si>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</si>
  <si>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</si>
  <si>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</si>
  <si>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</si>
  <si>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</si>
  <si>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</si>
  <si>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</si>
  <si>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</si>
  <si>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</si>
  <si>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</si>
  <si>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</si>
  <si>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</si>
  <si>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</si>
  <si>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</si>
  <si>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</si>
  <si>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</si>
  <si>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</si>
  <si>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</si>
  <si>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</si>
  <si>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</si>
  <si>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</si>
  <si>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</si>
  <si>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</si>
  <si>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</si>
  <si>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</si>
  <si>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</si>
  <si>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</si>
  <si>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</si>
  <si>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</si>
  <si>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</si>
  <si>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</si>
  <si>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</si>
  <si>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</si>
  <si>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</si>
  <si>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</si>
  <si>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</si>
  <si>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</si>
  <si>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</si>
  <si>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</si>
  <si>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</si>
  <si>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</si>
  <si>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</si>
  <si>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</si>
  <si>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</si>
  <si>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</si>
  <si>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</si>
  <si>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</si>
  <si>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</si>
  <si>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</si>
  <si>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</si>
  <si>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</si>
  <si>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</si>
  <si>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</si>
  <si>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</si>
  <si>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</si>
  <si>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</si>
  <si>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</si>
  <si>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</si>
  <si>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</si>
  <si>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</si>
  <si>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</si>
  <si>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</si>
  <si>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</si>
  <si>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</si>
  <si>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</si>
  <si>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</si>
  <si>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</si>
  <si>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</si>
  <si>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</si>
  <si>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</si>
  <si>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</si>
  <si>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</si>
  <si>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</si>
  <si>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</si>
  <si>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</si>
  <si>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</si>
  <si>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</si>
  <si>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</si>
  <si>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</si>
  <si>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</si>
  <si>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</si>
  <si>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</si>
  <si>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</si>
  <si>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</si>
  <si>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</si>
  <si>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</si>
  <si>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</si>
  <si>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</si>
  <si>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</si>
  <si>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</si>
  <si>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</si>
  <si>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</si>
  <si>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</si>
  <si>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</si>
  <si>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</si>
  <si>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</si>
  <si>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</si>
  <si>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</si>
  <si>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</si>
  <si>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</si>
  <si>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</si>
  <si>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</si>
  <si>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</si>
  <si>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</si>
  <si>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</si>
  <si>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</si>
  <si>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</si>
  <si>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</si>
  <si>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</si>
  <si>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</si>
  <si>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</si>
  <si>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</si>
  <si>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</si>
  <si>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</si>
  <si>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</si>
  <si>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</si>
  <si>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</si>
  <si>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</si>
  <si>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</si>
  <si>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</si>
  <si>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</si>
  <si>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</si>
  <si>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</si>
  <si>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</si>
  <si>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</si>
  <si>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</si>
  <si>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</si>
  <si>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</si>
  <si>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</si>
  <si>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</si>
  <si>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</si>
  <si>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</si>
  <si>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</si>
  <si>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</si>
  <si>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</si>
  <si>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</si>
  <si>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</si>
  <si>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</si>
  <si>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</si>
  <si>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</si>
  <si>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</si>
  <si>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</si>
  <si>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</si>
  <si>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</si>
  <si>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</si>
  <si>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</si>
  <si>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</si>
  <si>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</si>
  <si>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</si>
  <si>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</si>
  <si>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</si>
  <si>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</si>
  <si>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</si>
  <si>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</si>
  <si>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</si>
  <si>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</si>
  <si>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</si>
  <si>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</si>
  <si>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</si>
  <si>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</si>
  <si>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</si>
  <si>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</si>
  <si>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</si>
  <si>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</si>
  <si>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</si>
  <si>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</si>
  <si>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</si>
  <si>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</si>
  <si>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</si>
  <si>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</si>
  <si>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</si>
  <si>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</si>
  <si>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</si>
  <si>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</si>
  <si>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</si>
  <si>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</si>
  <si>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</si>
  <si>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</si>
  <si>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</si>
  <si>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</si>
  <si>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</si>
  <si>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</si>
  <si>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</si>
  <si>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</si>
  <si>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</si>
  <si>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</si>
  <si>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</si>
  <si>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</si>
  <si>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</si>
  <si>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</si>
  <si>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</si>
  <si>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</si>
  <si>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</si>
  <si>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</si>
  <si>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</si>
  <si>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</si>
  <si>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</si>
  <si>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</si>
  <si>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</si>
  <si>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</si>
  <si>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</si>
  <si>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</si>
  <si>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</si>
  <si>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</si>
  <si>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</si>
  <si>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</si>
  <si>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</si>
  <si>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</si>
  <si>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</si>
  <si>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</si>
  <si>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</si>
  <si>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</si>
  <si>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</si>
  <si>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</si>
  <si>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</si>
  <si>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</si>
  <si>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</si>
  <si>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</si>
  <si>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</si>
  <si>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</si>
  <si>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</si>
  <si>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</si>
  <si>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</si>
  <si>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</si>
  <si>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</si>
  <si>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</si>
  <si>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PCM-20251031-00001029</t>
  </si>
  <si>
    <t xml:space="preserve">EM team need 10 min </t>
  </si>
  <si>
    <t>TT-20251031-01078 // NA</t>
  </si>
  <si>
    <t xml:space="preserve">ETA 90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</si>
</sst>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3" totalsRowShown="0" headerRowDxfId="31" dataDxfId="30" headerRowBorderDxfId="28" tableBorderDxfId="29">
  <autoFilter ref="A1:L39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298.83170069444168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45961.780126620368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45961.780126620368</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45961.780126620368</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45961.780126620368</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45961.780126620368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45961.780126620368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45961.780126620368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45961.780126620368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45961.780126620368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45961.780126620368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45961.780126620368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45961.780126620368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45961.780126620368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45961.780126620368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45961.780126620368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45961.780126620368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45961.780126620368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45961.780126620368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45961.780126620368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45961.780126620368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45961.780126620368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45961.780126620368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45961.780126620368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45961.780126620368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45961.780126620368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45961.780126620368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45961.780126620368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45961.780126620368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45961.780126620368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45961.780126620368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45961.780126620368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45961.780126620368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45961.780126620368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45961.780126620368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45961.780126620368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45961.780126620368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45961.780126620368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45961.780126620368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45961.780126620368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45961.780126620368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45961.780126620368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45961.780126620368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45961.780126620368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45961.780126620368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45961.780126620368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45961.780126620368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45961.780126620368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45961.780126620368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45961.780126620368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45961.780126620368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45961.780126620368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45961.780126620368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45961.780126620368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45961.780126620368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45961.780126620368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45961.780126620368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45961.780126620368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45961.780126620368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45961.780126620368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45961.780126620368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45961.780126620368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45961.780126620368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45961.780126620368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45961.780126620368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45961.780126620368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45961.780126620368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45961.780126620368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45961.780126620368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45961.780126620368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45961.780126620368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45961.780126620368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45961.780126620368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45961.780126620368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45961.780126620368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45961.780126620368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45961.780126620368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45961.780126620368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45961.780126620368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45961.780126620368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45961.780126620368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45961.780126620368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45961.780126620368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45961.780126620368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45961.780126620368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45961.780126620368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45961.780126620368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45961.780126620368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45961.780126620368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45961.780126620368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45961.780126620368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45961.780126620368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45961.780126620368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45961.780126620368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45961.780126620368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45961.780126620368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45961.780126620368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45961.780126620368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45961.780126620368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45961.780126620368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45961.780126620368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45961.780126620368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45961.780126620368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45961.780126620368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45961.780126620368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45961.780126620368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45961.780126620368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45961.780126620368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45961.780126620368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45961.780126620368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45961.780126620368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45961.780126620368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45961.780126620368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45961.780126620368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45961.780126620368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45961.780126620368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45961.780126620368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45961.780126620368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45961.780126620368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45961.780126620368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45961.780126620368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45961.780126620368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45961.780126620368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45961.780126620368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45961.780126620368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45961.780126620368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45961.780126620368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45961.780126620368</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45961.780126620368</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136.78028865740635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3.0380432870369987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45961.780126620368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45961.780126620368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45961.780126620368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45961.780126620368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45961.780126620368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45961.780126620368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45961.780126620368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45961.780126620368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45961.780126620368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45961.780126620368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45961.780126620368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45961.780126620368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45961.780126620368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45961.780126620368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45961.780126620368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45961.780126620368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45961.780126620368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45961.780126620368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45961.780126620368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45961.780126620368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45961.780126620368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45961.780126620368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45961.780126620368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45961.780126620368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45961.780126620368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45961.780126620368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45961.780126620368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45961.780126620368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45961.780126620368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45961.780126620368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45961.780126620368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45961.780126620368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45961.780126620368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45961.780126620368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45961.780126620368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45961.780126620368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45961.780126620368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45961.780126620368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45961.780126620368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45961.780126620368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45961.780126620368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45961.780126620368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45961.780126620368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45961.780126620368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45961.780126620368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45961.780126620368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45961.780126620368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45961.780126620368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45961.780126620368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45961.780126620368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45961.780126620368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45961.780126620368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45961.780126620368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45961.780126620368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45961.780126620368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45961.780126620368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45961.780126620368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45961.780126620368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45961.780126620368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45961.780126620368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45961.780126620368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45961.780126620368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45961.780126620368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45961.780126620368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45961.780126620368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45961.780126620368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45961.780126620368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45961.780126620368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45961.780126620368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45961.780126620368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45961.780126620368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45961.780126620368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45961.780126620368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45961.780126620368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45961.780126620368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45961.780126620368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45961.780126620368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45961.780126620368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45961.780126620368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45961.780126620368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45961.780126620368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45961.780126620368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45961.780126620368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45961.780126620368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45961.780126620368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45961.780126620368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45961.780126620368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45961.780126620368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45961.780126620368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45961.780126620368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45961.780126620368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45961.780126620368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45961.780126620368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45961.780126620368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45961.780126620368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45961.780126620368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45961.780126620368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45961.780126620368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45961.780126620368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45961.780126620368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45961.780126620368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45961.780126620368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45961.780126620368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45961.780126620368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45961.780126620368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45961.780126620368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45961.780126620368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45961.780126620368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45961.780126620368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45961.780126620368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45961.780126620368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45961.780126620368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45961.780126620368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45961.780126620368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45961.780126620368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45961.780126620368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45961.780126620368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45961.780126620368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45961.780126620368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45961.780126620368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45961.780126620368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45961.780126620368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45961.780126620368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45961.780126620368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45961.780126620368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45961.780126620368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45961.780126620368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45961.780126620368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45961.780126620368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45961.780126620368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45961.780126620368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45961.780126620368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45961.780126620368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45961.780126620368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45961.780126620368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45961.780126620368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45961.780126620368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45961.780126620368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45961.780126620368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45961.780126620368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45961.780126620368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45961.780126620368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45961.780126620368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45961.780126620368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45961.780126620368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45961.780126620368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45961.780126620368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45961.780126620368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45961.780126620368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45961.780126620368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45961.780126620368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45961.780126620368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45961.780126620368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45961.780126620368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45961.780126620368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45961.780126620368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45961.780126620368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45961.780126620368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45961.780126620368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45961.780126620368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45961.780126620368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45961.780126620368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45961.780126620368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45961.780126620368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45961.780126620368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45961.780126620368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45961.780126620368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45961.780126620368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45961.780126620368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45961.780126620368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45961.780126620368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45961.780126620368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45961.780126620368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45961.780126620368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45961.780126620368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45961.780126620368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45961.780126620368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45961.780126620368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45961.780126620368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45961.780126620368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45961.780126620368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45961.780126620368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45961.780126620368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45961.780126620368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45961.780126620368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45961.780126620368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45961.780126620368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45961.780126620368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45961.780126620368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45961.780126620368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45961.780126620368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45961.780126620368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45961.780126620368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45961.780126620368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45961.780126620368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45961.780126620368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45961.780126620368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45961.780126620368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45961.780126620368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45961.780126620368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45961.780126620368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45961.780126620368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45961.780126620368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45961.780126620368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45961.780126620368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45961.780126620368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45961.780126620368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45961.780126620368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45961.780126620368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45961.780126620368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45961.780126620368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45961.780126620368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45961.780126620368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45961.780126620368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45961.780126620368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45961.780126620368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45961.780126620368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45961.780126620368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45961.780126620368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45961.780126620368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45961.780126620368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45961.780126620368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45961.780126620368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45961.780126620368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45961.780126620368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45961.780126620368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45961.780126620368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45961.780126620368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45961.780126620368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45961.780126620368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45961.780126620368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45961.780126620368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45961.780126620368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45961.780126620368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45961.780126620368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45961.780126620368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45961.780126620368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45961.780126620368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45961.780126620368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45961.780126620368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45961.780126620368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45961.780126620368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45961.780126620368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45961.780126620368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45961.780126620368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45961.780126620368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45961.780126620368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45961.780126620368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45961.780126620368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45961.780126620368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45961.780126620368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45961.780126620368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45961.780126620368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45961.780126620368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45961.780126620368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45961.780126620368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45961.780126620368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45961.780126620368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45961.780126620368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45961.780126620368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45961.780126620368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45961.780126620368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45961.780126620368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45961.780126620368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45961.780126620368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45961.780126620368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45961.780126620368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45961.780126620368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45961.780126620368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45961.780126620368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45961.780126620368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45961.780126620368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45961.780126620368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45961.780126620368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45961.780126620368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45961.780126620368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45961.780126620368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45961.780126620368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45961.780126620368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45961.780126620368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45961.780126620368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45961.780126620368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45961.780126620368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45961.780126620368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45961.780126620368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45961.780126620368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45961.780126620368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45961.780126620368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45961.780126620368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45961.780126620368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45961.780126620368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45961.780126620368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45961.780126620368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45961.780126620368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45961.780126620368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45961.780126620368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45961.780126620368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45961.780126620368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45961.780126620368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45961.780126620368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45961.780126620368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45961.780126620368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45961.780126620368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45961.780126620368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45961.780126620368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45961.780126620368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45961.780126620368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45961.780126620368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45961.780126620368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45961.780126620368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45961.780126620368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45961.780126620368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45961.780126620368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45961.780126620368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45961.780126620368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45961.780126620368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45961.780126620368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45961.780126620368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45961.780126620368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45961.780126620368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45961.780126620368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45961.780126620368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45961.780126620368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45961.780126620368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45961.780126620368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45961.780126620368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45961.780126620368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45961.780126620368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45961.780126620368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45961.780126620368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45961.780126620368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45961.780126620368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45961.780126620368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45961.780126620368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45961.780126620368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45961.780126620368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45961.780126620368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45961.780126620368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45961.780126620368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45961.780126620368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45961.780126620368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45961.780126620368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45961.780126620368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45961.780126620368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45961.780126620368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45961.780126620368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45961.780126620368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45961.780126620368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45961.780126620368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45961.780126620368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45961.780126620368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45961.780126620368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45961.780126620368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45961.780126620368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45961.780126620368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45961.780126620368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45961.780126620368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45961.780126620368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45961.780126620368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45961.780126620368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45961.780126620368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45961.780126620368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45961.780126620368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45961.780126620368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45961.780126620368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45961.780126620368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45961.780126620368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45961.780126620368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45961.780126620368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45961.780126620368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45961.780126620368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45961.780126620368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45961.780126620368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45961.780126620368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45961.780126620368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45961.780126620368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45961.780126620368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45961.780126620368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45961.780126620368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45961.780126620368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45961.780126620368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45961.780126620368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45961.780126620368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45961.780126620368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45961.780126620368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45961.780126620368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45961.780126620368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45961.780126620368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45961.780126620368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45961.780126620368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45961.780126620368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45961.780126620368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45961.780126620368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45961.780126620368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45961.780126620368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45961.780126620368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45961.780126620368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45961.780126620368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45961.780126620368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45961.780126620368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45961.780126620368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45961.780126620368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45961.780126620368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45961.780126620368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45961.780126620368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45961.780126620368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45961.780126620368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45961.780126620368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45961.780126620368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45961.780126620368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45961.780126620368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45961.780126620368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45961.780126620368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45961.780126620368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45961.780126620368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45961.780126620368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45961.780126620368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45961.780126620368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45961.780126620368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45961.780126620368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45961.780126620368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45961.780126620368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45961.780126620368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45961.780126620368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45961.780126620368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45961.780126620368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45961.780126620368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45961.780126620368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45961.780126620368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45961.780126620368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45961.780126620368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45961.780126620368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45961.780126620368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45961.780126620368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45961.780126620368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45961.780126620368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45961.780126620368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45961.780126620368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45961.780126620368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45961.780126620368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45961.780126620368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45961.780126620368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45961.780126620368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45961.780126620368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45961.780126620368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45961.780126620368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45961.780126620368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45961.780126620368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45961.780126620368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45961.780126620368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45961.780126620368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45961.780126620368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45961.780126620368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45961.780126620368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45961.780126620368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45961.780126620368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45961.780126620368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45961.780126620368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45961.780126620368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45961.780126620368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45961.780126620368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45961.780126620368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45961.780126620368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45961.780126620368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45961.780126620368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45961.780126620368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45961.780126620368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45961.780126620368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45961.780126620368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45961.780126620368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45961.780126620368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45961.780126620368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45961.780126620368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45961.780126620368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45961.780126620368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45961.780126620368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45961.780126620368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45961.780126620368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45961.780126620368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45961.780126620368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45961.780126620368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45961.780126620368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45961.780126620368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45961.780126620368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45961.780126620368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45961.780126620368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45961.780126620368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45961.780126620368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45961.780126620368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45961.780126620368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45961.780126620368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45961.780126620368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45961.780126620368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45961.780126620368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45961.780126620368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45961.780126620368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45961.780126620368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45961.780126620368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45961.780126620368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45961.780126620368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45961.780126620368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45961.780126620368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45961.780126620368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45961.780126620368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45961.780126620368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45961.780126620368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45961.780126620368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45961.780126620368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45961.780126620368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45961.780126620368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45961.780126620368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45961.780126620368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45961.780126620368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45961.780126620368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45961.780126620368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45961.780126620368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45961.780126620368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45961.780126620368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45961.780126620368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45961.780126620368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45961.780126620368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45961.780126620368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45961.780126620368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45961.780126620368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45961.780126620368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45961.780126620368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45961.780126620368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45961.780126620368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45961.780126620368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45961.780126620368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45961.780126620368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45961.780126620368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45961.780126620368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45961.780126620368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45961.780126620368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45961.780126620368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45961.780126620368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45961.780126620368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45961.780126620368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45961.780126620368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45961.780126620368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45961.780126620368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45961.780126620368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45961.780126620368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45961.780126620368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45961.780126620368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45961.780126620368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45961.780126620368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45961.780126620368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45961.780126620368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45961.780126620368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45961.780126620368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45961.780126620368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45961.780126620368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45961.780126620368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45961.780126620368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45961.780126620368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45961.780126620368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45961.780126620368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45961.780126620368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45961.780126620368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45961.780126620368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45961.780126620368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45961.780126620368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45961.780126620368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45961.780126620368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45961.780126620368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45961.780126620368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45961.780126620368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45961.780126620368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45961.780126620368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45961.780126620368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45961.780126620368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45961.780126620368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45961.780126620368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45961.780126620368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45961.780126620368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45961.780126620368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45961.780126620368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45961.780126620368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45961.780126620368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45961.780126620368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45961.780126620368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45961.780126620368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45961.780126620368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45961.780126620368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45961.780126620368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45961.780126620368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45961.780126620368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45961.780126620368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45961.780126620368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45961.780126620368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45961.780126620368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45961.780126620368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45961.780126620368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45961.780126620368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45961.780126620368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45961.780126620368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45961.780126620368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45961.780126620368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45961.780126620368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45961.780126620368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45961.780126620368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45961.780126620368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45961.780126620368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45961.780126620368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45961.780126620368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45961.780126620368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45961.780126620368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45961.780126620368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45961.780126620368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45961.780126620368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45961.780126620368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45961.780126620368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45961.780126620368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45961.780126620368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45961.780126620368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45961.780126620368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45961.780126620368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45961.780126620368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45961.780126620368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45961.780126620368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45961.780126620368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45961.780126620368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45961.780126620368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45961.780126620368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45961.780126620368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45961.780126620368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45961.780126620368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45961.780126620368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45961.780126620368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45961.780126620368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45961.780126620368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45961.780126620368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45961.780126620368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45961.780126620368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45961.780126620368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45961.780126620368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45961.780126620368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45961.780126620368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45961.780126620368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45961.780126620368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45961.780126620368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45961.780126620368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45961.780126620368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45961.780126620368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45961.780126620368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45961.780126620368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45961.780126620368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45961.780126620368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45961.780126620368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45961.780126620368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45961.780126620368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45961.780126620368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45961.780126620368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45961.780126620368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45961.780126620368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45961.780126620368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45961.780126620368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45961.780126620368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45961.780126620368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45961.780126620368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45961.780126620368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45961.780126620368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45961.780126620368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45961.780126620368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45961.780126620368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45961.780126620368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45961.780126620368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45961.780126620368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45961.780126620368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45961.780126620368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45961.780126620368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45961.780126620368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45961.780126620368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45961.780126620368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45961.780126620368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45961.780126620368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45961.780126620368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45961.780126620368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45961.780126620368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45961.780126620368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45961.780126620368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45961.780126620368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45961.780126620368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45961.780126620368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45961.780126620368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45961.780126620368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45961.780126620368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45961.780126620368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45961.780126620368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45961.780126620368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45961.780126620368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45961.780126620368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45961.780126620368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45961.780126620368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45961.780126620368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45961.780126620368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45961.780126620368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45961.780126620368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45961.780126620368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45961.780126620368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45961.780126620368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45961.780126620368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45961.780126620368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45961.780126620368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45961.780126620368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45961.780126620368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45961.780126620368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45961.780126620368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45961.780126620368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45961.780126620368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45961.780126620368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45961.780126620368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45961.780126620368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45961.780126620368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45961.780126620368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45961.780126620368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45961.780126620368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45961.780126620368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45961.780126620368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45961.780126620368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45961.780126620368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45961.780126620368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45961.780126620368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45961.780126620368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45961.780126620368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45961.780126620368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45961.780126620368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45961.780126620368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45961.780126620368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45961.780126620368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45961.780126620368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45961.780126620368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45961.780126620368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45961.780126620368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45961.780126620368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45961.780126620368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45961.780126620368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45961.780126620368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45961.780126620368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45961.780126620368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45961.780126620368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45961.780126620368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45961.780126620368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45961.780126620368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45961.780126620368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45961.780126620368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45961.780126620368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45961.780126620368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45961.780126620368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45961.780126620368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45961.780126620368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45961.780126620368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45961.780126620368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45961.780126620368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45961.780126620368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45961.780126620368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45961.780126620368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45961.780126620368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45961.780126620368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45961.780126620368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45961.780126620368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45961.780126620368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45961.780126620368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45961.780126620368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45961.780126620368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45961.780126620368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45961.780126620368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45961.780126620368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45961.780126620368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45961.780126620368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45961.780126620368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45961.780126620368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45961.780126620368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45961.780126620368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45961.780126620368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45961.780126620368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45961.780126620368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45961.780126620368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45961.780126620368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45961.780126620368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45961.780126620368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45961.780126620368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45961.780126620368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45961.780126620368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45961.780126620368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45961.780126620368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45961.780126620368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45961.780126620368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45961.780126620368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45961.780126620368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45961.780126620368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45961.780126620368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45961.780126620368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45961.780126620368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45961.780126620368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45961.780126620368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45961.780126620368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45961.780126620368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45961.780126620368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45961.780126620368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45961.780126620368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45961.780126620368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45961.780126620368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45961.780126620368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45961.780126620368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45961.780126620368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45961.780126620368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45961.780126620368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45961.780126620368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45961.780126620368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45961.780126620368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45961.780126620368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45961.780126620368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45961.780126620368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45961.780126620368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45961.780126620368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45961.780126620368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45961.780126620368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45961.780126620368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45961.780126620368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45961.780126620368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45961.780126620368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45961.780126620368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45961.780126620368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45961.780126620368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45961.780126620368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45961.780126620368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45961.780126620368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45961.780126620368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45961.780126620368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45961.780126620368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45961.780126620368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45961.780126620368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45961.780126620368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45961.780126620368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45961.780126620368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45961.780126620368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45961.780126620368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45961.780126620368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45961.780126620368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45961.780126620368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45961.780126620368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45961.780126620368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45961.780126620368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45961.780126620368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45961.780126620368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45961.780126620368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45961.780126620368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45961.780126620368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45961.780126620368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45961.780126620368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45961.780126620368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45961.780126620368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45961.780126620368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45961.780126620368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45961.780126620368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45961.780126620368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45961.780126620368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45961.780126620368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45961.780126620368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45961.780126620368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45961.780126620368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45961.780126620368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45961.780126620368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45961.780126620368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45961.780126620368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45961.780126620368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45961.780126620368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45961.780126620368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45961.780126620368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45961.780126620368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45961.780126620368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45961.780126620368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45961.780126620368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45961.780126620368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45961.780126620368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45961.780126620368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45961.780126620368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45961.780126620368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45961.780126620368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45961.780126620368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45961.780126620368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45961.780126620368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45961.780126620368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45961.780126620368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45961.780126620368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45961.780126620368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45961.780126620368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45961.780126620368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45961.780126620368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45961.780126620368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45961.780126620368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45961.780126620368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45961.780126620368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45961.780126620368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45961.780126620368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45961.780126620368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45961.780126620368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45961.780126620368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45961.780126620368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45961.780126620368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45961.780126620368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45961.780126620368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45961.780126620368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45961.780126620368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45961.780126620368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45961.780126620368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45961.780126620368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45961.780126620368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45961.780126620368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45961.780126620368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45961.780126620368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45961.780126620368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45961.780126620368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45961.780126620368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45961.780126620368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45961.780126620368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45961.780126620368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45961.780126620368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45961.780126620368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45961.780126620368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45961.780126620368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45961.780126620368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45961.780126620368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45961.780126620368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45961.780126620368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45961.780126620368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45961.780126620368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45961.780126620368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45961.780126620368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45961.780126620368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45961.780126620368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45961.780126620368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45961.780126620368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45961.780126620368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45961.780126620368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45961.780126620368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45961.780126620368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45961.780126620368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45961.780126620368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45961.780126620368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45961.780126620368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45961.780126620368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45961.780126620368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45961.780126620368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45961.780126620368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45961.780126620368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45961.780126620368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45961.780126620368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45961.780126620368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45961.780126620368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45961.780126620368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45961.780126620368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45961.780126620368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45961.780126620368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45961.780126620368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45961.780126620368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45961.780126620368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45961.780126620368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45961.780126620368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45961.780126620368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45961.780126620368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45961.780126620368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45961.780126620368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45961.780126620368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45961.780126620368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45961.780126620368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45961.780126620368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45961.780126620368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45961.780126620368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45961.780126620368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45961.780126620368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45961.780126620368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45961.780126620368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45961.780126620368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45961.780126620368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45961.780126620368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45961.780126620368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45961.780126620368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45961.780126620368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45961.780126620368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45961.780126620368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45961.780126620368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45961.780126620368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45961.780126620368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45961.780126620368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45961.780126620368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45961.780126620368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45961.780126620368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45961.780126620368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45961.780126620368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45961.780126620368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45961.780126620368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45961.780126620368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45961.780126620368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45961.780126620368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45961.780126620368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45961.780126620368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45961.780126620368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45961.780126620368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45961.780126620368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45961.780126620368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45961.780126620368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45961.780126620368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45961.780126620368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45961.780126620368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45961.780126620368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45961.780126620368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45961.780126620368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45961.780126620368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45961.780126620368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45961.780126620368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45961.780126620368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45961.780126620368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45961.780126620368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45961.780126620368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45961.780126620368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45961.780126620368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45961.780126620368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45961.780126620368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45961.780126620368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45961.780126620368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45961.780126620368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45961.780126620368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45961.780126620368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45961.780126620368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45961.780126620368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45961.780126620368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45961.780126620368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45961.780126620368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45961.780126620368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45961.780126620368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45961.780126620368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45961.780126620368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45961.780126620368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45961.780126620368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45961.780126620368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45961.780126620368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45961.780126620368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45961.780126620368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45961.780126620368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45961.780126620368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45961.780126620368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45961.780126620368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45961.780126620368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45961.780126620368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45961.780126620368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45961.780126620368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45961.780126620368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45961.780126620368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45961.780126620368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45961.780126620368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45961.780126620368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45961.780126620368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45961.780126620368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45961.780126620368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45961.780126620368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45961.780126620368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45961.780126620368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45961.780126620368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45961.780126620368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45961.780126620368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45961.780126620368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45961.780126620368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45961.780126620368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45961.780126620368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45961.780126620368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45961.780126620368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45961.780126620368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45961.780126620368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45961.780126620368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45961.780126620368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45961.780126620368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45961.780126620368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45961.780126620368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45961.780126620368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45961.780126620368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45961.780126620368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45961.780126620368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45961.780126620368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45961.780126620368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45961.780126620368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45961.780126620368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45961.780126620368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45961.780126620368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45961.780126620368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45961.780126620368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45961.780126620368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45961.780126620368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45961.780126620368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45961.780126620368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45961.780126620368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45961.780126620368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45961.780126620368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45961.780126620368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45961.780126620368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45961.780126620368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45961.780126620368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45961.780126620368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45961.780126620368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45961.780126620368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45961.780126620368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45961.780126620368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45961.780126620368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45961.780126620368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45961.780126620368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45961.780126620368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45961.780126620368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45961.780126620368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45961.780126620368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45961.780126620368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45961.780126620368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45961.780126620368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45961.780126620368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45961.780126620368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45961.780126620368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45961.780126620368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45961.780126620368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45961.780126620368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45961.780126620368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45961.780126620368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45961.780126620368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45961.780126620368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45961.780126620368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45961.780126620368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45961.780126620368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45961.780126620368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45961.780126620368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45961.780126620368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45961.780126620368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45961.780126620368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45961.780126620368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45961.780126620368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45961.780126620368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45961.780126620368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45961.780126620368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45961.780126620368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45961.780126620368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45961.780126620368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45961.780126620368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45961.780126620368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45961.780126620368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45961.780126620368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45961.780126620368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45961.780126620368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45961.780126620368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45961.780126620368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45961.780126620368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45961.780126620368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45961.780126620368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45961.780126620368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45961.780126620368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45961.780126620368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45961.780126620368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45961.780126620368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45961.780126620368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45961.780126620368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45961.780126620368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45961.780126620368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45961.780126620368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45961.780126620368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45961.780126620368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45961.780126620368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45961.780126620368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45961.780126620368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45961.780126620368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45961.780126620368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45961.780126620368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45961.780126620368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45961.780126620368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45961.780126620368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45961.780126620368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45961.780126620368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45961.780126620368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45961.780126620368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45961.780126620368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45961.780126620368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45961.780126620368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45961.780126620368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45961.780126620368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45961.780126620368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45961.780126620368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45961.780126620368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45961.780126620368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45961.780126620368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45961.780126620368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45961.780126620368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45961.780126620368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45961.780126620368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45961.780126620368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45961.780126620368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45961.780126620368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45961.780126620368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45961.780126620368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45961.780126620368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45961.780126620368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45961.780126620368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45961.780126620368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45961.780126620368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45961.780126620368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45961.780126620368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45961.780126620368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45961.780126620368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45961.780126620368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45961.780126620368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45961.780126620368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45961.780126620368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45961.780126620368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45961.780126620368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45961.780126620368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45961.780126620368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45961.780126620368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45961.780126620368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45961.780126620368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45961.780126620368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45961.780126620368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45961.780126620368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45961.780126620368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45961.780126620368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45961.780126620368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45961.780126620368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45961.780126620368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45961.780126620368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45961.780126620368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45961.780126620368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45961.780126620368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45961.780126620368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45961.780126620368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45961.780126620368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45961.780126620368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45961.780126620368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45961.780126620368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45961.780126620368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45961.780126620368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45961.780126620368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45961.780126620368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45961.780126620368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45961.780126620368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45961.780126620368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45961.780126620368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45961.780126620368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45961.780126620368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45961.780126620368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45961.780126620368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45961.780126620368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45961.780126620368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45961.780126620368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45961.780126620368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45961.780126620368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45961.780126620368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258.29940902777162</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0.81137662036780966</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3</v>
      </c>
      <c r="D4" s="121" t="s">
        <v>29169</v>
      </c>
      <c r="E4" s="98" t="s">
        <v>39100</v>
      </c>
      <c r="F4" s="123">
        <v>45961.740219907406</v>
      </c>
      <c r="G4" s="124">
        <f ca="1">IFERROR(NOW()-F4,"")</f>
        <v>3.9906712961965241E-2</v>
      </c>
      <c r="H4" s="123">
        <v>45961.731886574074</v>
      </c>
      <c r="I4" s="119" t="str">
        <f>IFERROR(VLOOKUP(D4,DB!A:F,6,0),"")</f>
        <v>Generator-SG</v>
      </c>
      <c r="J4" s="119" t="str">
        <f>IFERROR(VLOOKUP(D4,DB!A:G,7,0),"")</f>
        <v>Vandalized</v>
      </c>
      <c r="K4" s="125" t="s">
        <v>39112</v>
      </c>
      <c r="L4" s="121" t="str">
        <f>IFERROR(VLOOKUP(D4,DB!A:I,9,0),"")</f>
        <v>Latis</v>
      </c>
    </row>
    <row r="5" spans="1:16" ht="15" customHeight="1">
      <c r="A5" s="119"/>
      <c r="B5" s="119" t="str">
        <f>IFERROR(VLOOKUP(D5,DB!A:K,11,0),"")</f>
        <v/>
      </c>
      <c r="C5" s="120"/>
      <c r="D5" s="121"/>
      <c r="E5" s="98"/>
      <c r="F5" s="123"/>
      <c r="G5" s="124">
        <f ca="1">IFERROR(NOW()-F5,"")</f>
        <v>45961.780126620368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45961.780126620368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45961.780126620368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45961.780126620368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45961.780126620368</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45961.780126620368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45961.780126620368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45961.780126620368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45961.780126620368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45961.780126620368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45961.780126620368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45961.780126620368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45961.780126620368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45961.780126620368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45961.780126620368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45961.780126620368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45961.780126620368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45961.780126620368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45961.780126620368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45961.780126620368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45961.780126620368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45961.780126620368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45961.780126620368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45961.780126620368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45961.780126620368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45961.780126620368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45961.780126620368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45961.780126620368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45961.780126620368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45961.780126620368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45961.780126620368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45961.780126620368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45961.780126620368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45961.780126620368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45961.780126620368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45961.780126620368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45961.780126620368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45961.780126620368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45961.780126620368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45961.780126620368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45961.780126620368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45961.780126620368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45961.780126620368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45961.780126620368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45961.780126620368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45961.780126620368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45961.780126620368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45961.780126620368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45961.780126620368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45961.780126620368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45961.780126620368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45961.780126620368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45961.780126620368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45961.780126620368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45961.780126620368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45961.780126620368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45961.780126620368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45961.780126620368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45961.780126620368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45961.780126620368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45961.780126620368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45961.780126620368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45961.780126620368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45961.780126620368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45961.780126620368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45961.780126620368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45961.780126620368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45961.780126620368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45961.780126620368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45961.780126620368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45961.780126620368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45961.780126620368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45961.780126620368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45961.780126620368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45961.780126620368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45961.780126620368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45961.780126620368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45961.780126620368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45961.780126620368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45961.780126620368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45961.780126620368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45961.780126620368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45961.780126620368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45961.780126620368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45961.780126620368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45961.780126620368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45961.780126620368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45961.780126620368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45961.780126620368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45961.780126620368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45961.780126620368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45961.780126620368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45961.780126620368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45961.780126620368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45961.780126620368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45961.780126620368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45961.780126620368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45961.780126620368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45961.780126620368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45961.780126620368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45961.780126620368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45961.780126620368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45961.780126620368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45961.780126620368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45961.780126620368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45961.780126620368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45961.780126620368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45961.780126620368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45961.780126620368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45961.780126620368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45961.780126620368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45961.780126620368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45961.780126620368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45961.780126620368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45961.780126620368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45961.780126620368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45961.780126620368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45961.780126620368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45961.780126620368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45961.780126620368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45961.780126620368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45961.780126620368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45961.780126620368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45961.780126620368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45961.780126620368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45961.780126620368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45961.780126620368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45961.780126620368</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45961.780126620368</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69.948066435179499</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35.591249305551173</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13.119015509255405</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33181</v>
      </c>
      <c r="E5" s="152" t="s">
        <v>39100</v>
      </c>
      <c r="F5" s="153">
        <v>45961.751203703701</v>
      </c>
      <c r="G5" s="154">
        <f ca="1">IFERROR(NOW()-F5,"")</f>
        <v>2.8922916666488163E-2</v>
      </c>
      <c r="H5" s="153">
        <v>45961.745300925926</v>
      </c>
      <c r="I5" s="152" t="str">
        <f>IFERROR(VLOOKUP(D5,DB!A:F,6,0),"")</f>
        <v>SCECO</v>
      </c>
      <c r="J5" s="152" t="str">
        <f>IFERROR(VLOOKUP(D5,DB!A:G,7,0),"")</f>
        <v>Weak</v>
      </c>
      <c r="K5" s="152" t="s">
        <v>39120</v>
      </c>
      <c r="L5" s="152" t="str">
        <f>IFERROR(VLOOKUP(D5,DB!A:I,9,0),"")</f>
        <v>Latis</v>
      </c>
    </row>
    <row r="6" spans="1:13" ht="15">
      <c r="A6" s="152"/>
      <c r="B6" s="152" t="str">
        <f>IFERROR(VLOOKUP(D6,DB!A:K,11,0),"")</f>
        <v/>
      </c>
      <c r="C6" s="152"/>
      <c r="D6" s="152"/>
      <c r="E6" s="152"/>
      <c r="F6" s="153"/>
      <c r="G6" s="154">
        <f ca="1">IFERROR(NOW()-F6,"")</f>
        <v>45961.780126620368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45961.780126620368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45961.780126620368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45961.780126620368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45961.780126620368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45961.780126620368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45961.780126620368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45961.780126620368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45961.780126620368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45961.780126620368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45961.780126620368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45961.780126620368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45961.780126620368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45961.780126620368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45961.780126620368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45961.780126620368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45961.780126620368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45961.780126620368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45961.780126620368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45961.780126620368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45961.780126620368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45961.780126620368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45961.780126620368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45961.780126620368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45961.780126620368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45961.780126620368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45961.780126620368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45961.780126620368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45961.780126620368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45961.780126620368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45961.780126620368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45961.780126620368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45961.780126620368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45961.780126620368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45961.780126620368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45961.780126620368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45961.780126620368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45961.780126620368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45961.780126620368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45961.780126620368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45961.780126620368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45961.780126620368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45961.780126620368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45961.780126620368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45961.780126620368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45961.780126620368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45961.780126620368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45961.780126620368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45961.780126620368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45961.780126620368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45961.780126620368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45961.780126620368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45961.780126620368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45961.780126620368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45961.780126620368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45961.780126620368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45961.780126620368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45961.780126620368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45961.780126620368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45961.780126620368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45961.780126620368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45961.780126620368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45961.780126620368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45961.780126620368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45961.780126620368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45961.780126620368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45961.780126620368</v>
      </c>
      <c r="H72" s="153"/>
      <c r="I72" s="152" t="str">
        <f>IFERROR(VLOOKUP(D72,DB!A:F,6,0),"")</f>
        <v/>
      </c>
      <c r="J72" s="152" t="str">
        <f>IFERROR(VLOOKUP(D72,DB!A:G,7,0),"")</f>
        <v/>
      </c>
      <c r="K72" s="152"/>
      <c r="L72" s="152" t="str">
        <f>IFERROR(VLOOKUP(D72,DB!A:I,9,0),"")</f>
        <v/>
      </c>
    </row>
    <row r="73" spans="1:12" ht="15">
      <c r="A73" s="158"/>
      <c r="B73" s="158" t="str">
        <f>IFERROR(VLOOKUP(D73,DB!A:K,11,0),"")</f>
        <v/>
      </c>
      <c r="C73" s="158"/>
      <c r="D73" s="158"/>
      <c r="E73" s="158"/>
      <c r="F73" s="159"/>
      <c r="G73" s="160">
        <f ca="1">IFERROR(NOW()-F73,"")</f>
        <v>45961.780126620368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45961.780126620368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45961.780126620368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45961.780126620368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45961.780126620368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45961.780126620368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45961.780126620368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45961.780126620368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45961.780126620368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45961.780126620368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45961.780126620368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45961.780126620368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45961.780126620368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45961.780126620368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45961.780126620368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45961.780126620368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45961.780126620368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45961.780126620368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45961.780126620368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45961.780126620368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45961.780126620368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45961.780126620368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45961.780126620368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45961.780126620368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45961.780126620368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45961.780126620368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45961.780126620368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45961.780126620368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45961.780126620368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45961.780126620368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45961.780126620368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45961.780126620368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45961.780126620368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45961.780126620368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45961.780126620368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45961.780126620368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45961.780126620368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45961.780126620368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45961.780126620368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45961.780126620368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45961.780126620368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45961.780126620368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45961.780126620368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45961.780126620368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45961.780126620368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45961.780126620368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45961.780126620368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45961.780126620368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45961.780126620368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45961.780126620368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45961.780126620368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45961.780126620368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45961.780126620368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45961.780126620368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45961.780126620368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45961.780126620368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45961.780126620368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45961.780126620368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45961.780126620368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45961.780126620368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45961.780126620368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45961.780126620368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45961.780126620368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45961.780126620368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45961.780126620368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45961.780126620368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45961.780126620368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45961.780126620368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45961.780126620368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45961.780126620368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45961.780126620368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45961.780126620368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45961.780126620368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45961.780126620368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45961.780126620368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45961.780126620368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45961.780126620368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45961.780126620368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45961.780126620368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45961.780126620368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45961.780126620368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45961.780126620368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45961.780126620368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45961.780126620368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45961.780126620368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45961.780126620368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45961.780126620368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45961.780126620368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45961.780126620368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45961.780126620368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45961.780126620368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45961.780126620368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45961.780126620368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45961.780126620368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45961.780126620368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45961.780126620368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45961.780126620368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45961.780126620368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45961.780126620368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45961.780126620368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45961.780126620368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45961.780126620368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45961.780126620368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45961.780126620368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45961.780126620368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45961.780126620368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45961.780126620368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45961.780126620368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45961.780126620368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45961.780126620368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45961.780126620368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45961.780126620368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45961.780126620368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45961.780126620368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45961.780126620368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45961.780126620368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45961.780126620368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45961.780126620368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45961.780126620368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45961.780126620368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45961.780126620368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45961.780126620368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45961.780126620368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45961.780126620368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45961.780126620368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45961.780126620368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45961.780126620368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45961.780126620368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45961.780126620368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45961.780126620368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45961.780126620368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45961.780126620368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45961.780126620368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45961.780126620368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45961.780126620368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45961.780126620368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45961.780126620368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45961.780126620368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45961.780126620368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45961.780126620368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45961.780126620368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45961.780126620368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45961.780126620368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45961.780126620368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45961.780126620368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45961.780126620368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45961.780126620368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45961.780126620368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45961.780126620368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45961.780126620368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45961.780126620368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45961.780126620368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45961.780126620368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45961.780126620368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45961.780126620368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45961.780126620368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45961.780126620368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45961.780126620368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45961.780126620368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45961.780126620368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45961.780126620368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45961.780126620368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45961.780126620368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45961.780126620368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45961.780126620368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45961.780126620368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45961.780126620368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45961.780126620368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45961.780126620368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45961.780126620368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45961.780126620368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45961.780126620368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45961.780126620368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45961.780126620368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45961.780126620368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45961.780126620368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45961.780126620368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45961.780126620368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45961.780126620368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45961.780126620368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45961.780126620368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45961.780126620368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45961.780126620368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45961.780126620368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45961.780126620368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45961.780126620368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45961.780126620368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45961.780126620368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45961.780126620368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45961.780126620368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45961.780126620368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45961.780126620368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45961.780126620368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45961.780126620368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45961.780126620368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45961.780126620368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45961.780126620368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45961.780126620368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45961.780126620368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45961.780126620368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45961.780126620368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45961.780126620368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45961.780126620368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45961.780126620368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45961.780126620368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45961.780126620368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45961.780126620368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45961.780126620368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45961.780126620368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45961.780126620368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45961.780126620368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45961.780126620368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45961.780126620368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45961.780126620368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45961.780126620368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45961.780126620368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45961.780126620368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45961.780126620368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45961.780126620368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45961.780126620368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45961.780126620368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45961.780126620368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45961.780126620368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45961.780126620368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45961.780126620368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45961.780126620368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45961.780126620368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45961.780126620368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45961.780126620368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45961.780126620368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45961.780126620368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45961.780126620368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45961.780126620368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45961.780126620368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45961.780126620368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45961.780126620368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45961.780126620368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45961.780126620368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45961.780126620368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45961.780126620368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45961.780126620368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45961.780126620368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45961.780126620368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45961.780126620368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45961.780126620368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45961.780126620368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45961.780126620368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45961.780126620368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45961.780126620368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45961.780126620368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45961.780126620368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45961.780126620368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45961.780126620368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45961.780126620368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45961.780126620368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45961.780126620368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45961.780126620368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45961.780126620368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45961.780126620368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45961.780126620368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45961.780126620368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45961.780126620368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45961.780126620368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45961.780126620368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45961.780126620368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45961.780126620368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45961.780126620368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45961.780126620368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45961.780126620368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45961.780126620368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45961.780126620368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45961.780126620368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45961.780126620368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45961.780126620368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45961.780126620368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45961.780126620368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45961.780126620368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45961.780126620368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45961.780126620368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45961.780126620368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45961.780126620368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45961.780126620368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45961.780126620368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45961.780126620368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45961.780126620368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45961.780126620368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45961.780126620368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45961.780126620368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45961.780126620368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45961.780126620368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45961.780126620368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45961.780126620368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45961.780126620368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45961.780126620368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45961.780126620368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45961.780126620368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45961.780126620368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45961.780126620368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45961.780126620368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45961.780126620368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45961.780126620368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45961.780126620368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45961.780126620368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45961.780126620368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45961.780126620368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45961.780126620368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45961.780126620368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45961.780126620368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45961.780126620368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45961.780126620368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45961.780126620368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45961.780126620368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45961.780126620368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45961.780126620368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45961.780126620368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45961.780126620368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45961.780126620368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45961.780126620368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45961.780126620368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45961.780126620368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45961.780126620368</v>
      </c>
      <c r="H393" s="159"/>
      <c r="I393" s="158" t="str">
        <f>IFERROR(VLOOKUP(D393,DB!A:F,6,0),"")</f>
        <v/>
      </c>
      <c r="J393" s="158" t="str">
        <f>IFERROR(VLOOKUP(D393,DB!A:G,7,0),"")</f>
        <v/>
      </c>
      <c r="K393" s="158"/>
      <c r="L393" s="158" t="str">
        <f>IFERROR(VLOOKUP(D393,DB!A:I,9,0),"")</f>
        <v/>
      </c>
    </row>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503" ht="15"/>
    <row r="504" ht="15"/>
    <row r="506" ht="15"/>
    <row r="507" ht="15"/>
    <row r="508" ht="15"/>
    <row r="509" ht="15"/>
    <row r="511" ht="15"/>
    <row r="512" ht="15"/>
    <row r="519" ht="15"/>
    <row r="520" ht="15"/>
    <row r="521" ht="15"/>
    <row r="522" ht="15"/>
    <row r="523" ht="15"/>
    <row r="524" ht="15"/>
    <row r="527" ht="15"/>
    <row r="528" ht="15"/>
    <row r="529" ht="15"/>
    <row r="530" ht="15"/>
    <row r="531" ht="15"/>
    <row r="532" ht="15"/>
    <row r="533" ht="15"/>
    <row r="534" ht="15"/>
    <row r="535" ht="15"/>
    <row r="536" ht="15"/>
    <row r="537" ht="15"/>
    <row r="538"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4" ht="15"/>
    <row r="595" ht="15"/>
    <row r="632" ht="15"/>
    <row r="633" ht="15"/>
    <row r="634" ht="15"/>
    <row r="635" ht="15"/>
    <row r="636" ht="15"/>
    <row r="637" ht="15"/>
    <row r="638" ht="15"/>
    <row r="639" ht="15"/>
    <row r="640" ht="15"/>
    <row r="641"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2" ht="15"/>
    <row r="723" ht="15"/>
    <row r="724" ht="15"/>
    <row r="726" ht="15"/>
    <row r="727"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931" ht="15"/>
    <row r="932" ht="15"/>
    <row r="933" ht="15"/>
    <row r="934" ht="15"/>
    <row r="935" ht="15"/>
    <row r="936" ht="15"/>
    <row r="942" ht="15"/>
    <row r="943" ht="15"/>
    <row r="944" ht="15"/>
    <row r="945" ht="15"/>
    <row r="946" ht="15"/>
    <row r="947" ht="15"/>
    <row r="948"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9" ht="15"/>
    <row r="1000" ht="15"/>
    <row r="1006" ht="15"/>
    <row r="1007" ht="15"/>
    <row r="1009" ht="15"/>
    <row r="1010" ht="15"/>
    <row r="1011" ht="15"/>
    <row r="1012" ht="15"/>
    <row r="1013" ht="15"/>
    <row r="1014" ht="15"/>
    <row r="1015"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8" ht="15"/>
    <row r="1089" ht="15"/>
    <row r="1090" ht="15"/>
    <row r="1091" ht="15"/>
    <row r="1092" ht="15"/>
    <row r="1093" ht="15"/>
    <row r="1094" ht="15"/>
    <row r="1095" ht="15"/>
    <row r="1096" ht="15"/>
    <row r="1097" ht="15"/>
    <row r="1098" ht="15"/>
    <row r="1099" ht="15"/>
    <row r="1100" ht="15"/>
    <row r="1101" ht="15"/>
    <row r="1103" ht="15"/>
    <row r="1104" ht="15"/>
    <row r="1105" ht="15"/>
    <row r="1106" ht="15"/>
    <row r="1107" ht="15"/>
    <row r="1108" ht="15"/>
    <row r="1109" ht="15"/>
    <row r="1110" ht="15"/>
    <row r="1111" ht="15"/>
    <row r="1112" ht="15"/>
    <row r="1113" ht="15"/>
    <row r="1114" ht="15"/>
    <row r="1117" ht="15"/>
    <row r="1118" ht="15"/>
    <row r="1119" ht="15"/>
    <row r="1120" ht="15"/>
    <row r="1121" ht="15"/>
    <row r="1122" ht="15"/>
    <row r="1123"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54" ht="15"/>
    <row r="1155" ht="15"/>
    <row r="1158" ht="15"/>
    <row r="1159" ht="15"/>
    <row r="1160" ht="15"/>
    <row r="1161" ht="15"/>
    <row r="1162" ht="15"/>
    <row r="1163" ht="15"/>
    <row r="1164" ht="15"/>
    <row r="1165" ht="15"/>
    <row r="1168" ht="15"/>
    <row r="1169" ht="15"/>
    <row r="1170" ht="15"/>
    <row r="1171" ht="15"/>
    <row r="1172" ht="15"/>
    <row r="1173" ht="15"/>
    <row r="1174" ht="15"/>
    <row r="1175" ht="15"/>
    <row r="1176" ht="15"/>
    <row r="1177" ht="15"/>
    <row r="1178" ht="15"/>
    <row r="1179" ht="15"/>
    <row r="1181" ht="15"/>
    <row r="1182" ht="15"/>
    <row r="1183" ht="15"/>
    <row r="1186" ht="15"/>
    <row r="1188" ht="15"/>
    <row r="1190" ht="15"/>
    <row r="1193" ht="15"/>
    <row r="1194" ht="15"/>
    <row r="1195" ht="15"/>
    <row r="1197" ht="15"/>
    <row r="1199" ht="15"/>
    <row r="1200" ht="15"/>
    <row r="1201" ht="15"/>
    <row r="1202" ht="15"/>
    <row r="1203" ht="15"/>
    <row r="1205" ht="15"/>
    <row r="1206" ht="15"/>
    <row r="1207" ht="15"/>
    <row r="1208" ht="15"/>
    <row r="1210" ht="15"/>
    <row r="1212" ht="15"/>
    <row r="1213" ht="15"/>
    <row r="1215" ht="15"/>
    <row r="1216" ht="15"/>
    <row r="1217" ht="15"/>
    <row r="1218" ht="15"/>
    <row r="1220" ht="15"/>
    <row r="1222" ht="15"/>
    <row r="1223" ht="15"/>
    <row r="1224" ht="15"/>
    <row r="1225" ht="15"/>
    <row r="1227" ht="15"/>
    <row r="1228" ht="15"/>
    <row r="1229" ht="15"/>
    <row r="1230" ht="15"/>
    <row r="1231" ht="15"/>
    <row r="1232" ht="15"/>
    <row r="1233" ht="15"/>
    <row r="1236" ht="15"/>
    <row r="1238" ht="15"/>
    <row r="1239" ht="15"/>
    <row r="1240" ht="15"/>
    <row r="1241" ht="15"/>
    <row r="1242" ht="15"/>
    <row r="1243" ht="15"/>
    <row r="1244" ht="15"/>
    <row r="1245" ht="15"/>
    <row r="1248" ht="15"/>
    <row r="1249" ht="15"/>
    <row r="1251" ht="15"/>
    <row r="1253" ht="15"/>
    <row r="1254" ht="15"/>
    <row r="1255" ht="15"/>
    <row r="1256" ht="15"/>
    <row r="1257" ht="15"/>
    <row r="1261" ht="15"/>
    <row r="1262" ht="15"/>
    <row r="1264" ht="15"/>
    <row r="1265" ht="15"/>
    <row r="1268" ht="15"/>
    <row r="1269" ht="15"/>
    <row r="1273" ht="15"/>
    <row r="1280" ht="15"/>
  </sheetData>
  <dataValidations count="2">
    <dataValidation allowBlank="1" showInputMessage="1" showErrorMessage="1" sqref="E1" xr:uid="{920C6338-E771-4DAE-8C89-92A9093EA4DE}"/>
    <dataValidation type="list" allowBlank="1" showInputMessage="1" showErrorMessage="1" sqref="E2:E39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tr">
        <f>IFERROR(VLOOKUP(D2,DB!A:K,11,0),"")</f>
        <v>R6</v>
      </c>
      <c r="C2" s="105">
        <v>1</v>
      </c>
      <c r="D2" s="103" t="s">
        <v>34762</v>
      </c>
      <c r="E2" s="106" t="s">
        <v>39021</v>
      </c>
      <c r="F2" s="107"/>
      <c r="G2" s="77">
        <f ca="1">IFERROR(NOW()-F2,"")</f>
        <v>45961.780126620368</v>
      </c>
      <c r="H2" s="107">
        <v>45961.747835648152</v>
      </c>
      <c r="I2" s="103" t="str">
        <f>IFERROR(VLOOKUP(D2,DB!A:F,6,0),"")</f>
        <v>SCECO</v>
      </c>
      <c r="J2" s="102" t="str">
        <f>IFERROR(VLOOKUP(D2,DB!A:G,7,0),"")</f>
        <v>Vandalized</v>
      </c>
      <c r="K2" s="108" t="s">
        <v>39122</v>
      </c>
      <c r="L2" s="109" t="str">
        <f>IFERROR(VLOOKUP(D2,DB!A:I,9,0),"")</f>
        <v>Latis</v>
      </c>
    </row>
    <row r="3" spans="1:16383" ht="31.5" customHeight="1">
      <c r="A3" s="104"/>
      <c r="B3" s="103" t="str">
        <f>IFERROR(VLOOKUP(D3,DB!A:K,11,0),"")</f>
        <v/>
      </c>
      <c r="C3" s="105"/>
      <c r="D3" s="103"/>
      <c r="E3" s="106"/>
      <c r="F3" s="107"/>
      <c r="G3" s="77">
        <f ca="1">IFERROR(NOW()-F3,"")</f>
        <v>45961.780126620368</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45961.780126620368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45961.780126620368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45961.780126620368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45961.780126620368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45961.780126620368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45961.780126620368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45961.780126620368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45961.780126620368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45961.780126620368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45961.780126620368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45961.780126620368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45961.780126620368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45961.780126620368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45961.780126620368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45961.780126620368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45961.780126620368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45961.780126620368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45961.780126620368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45961.780126620368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45961.780126620368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45961.780126620368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45961.780126620368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45961.780126620368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45961.780126620368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45961.780126620368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45961.780126620368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45961.780126620368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45961.780126620368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45961.780126620368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45961.780126620368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45961.780126620368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45961.780126620368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45961.780126620368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45961.780126620368</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2025-10-31T15:43:30Z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