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15" documentId="120_S{2AC9BD13-BADA-5192-A53E-5A8FF88502F6}" xr6:coauthVersionLast="47" xr6:coauthVersionMax="47" xr10:uidLastSave="{4A001BA1-B327-43F6-9559-0A708BA964A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<sst xmlns="http://schemas.openxmlformats.org/spreadsheetml/2006/main" count="181531" uniqueCount="39142">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</sst>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334.43817222222424</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1.8542592595622409E-2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45997.38659814815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45997.38659814815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45997.38659814815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45997.38659814815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45997.38659814815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45997.38659814815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45997.38659814815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45997.38659814815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45997.38659814815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45997.38659814815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45997.38659814815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45997.38659814815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45997.38659814815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45997.38659814815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45997.38659814815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45997.38659814815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45997.38659814815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45997.38659814815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45997.38659814815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45997.38659814815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45997.38659814815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45997.38659814815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45997.38659814815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45997.38659814815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45997.38659814815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45997.38659814815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45997.38659814815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45997.38659814815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45997.38659814815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45997.38659814815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45997.38659814815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45997.38659814815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45997.38659814815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45997.38659814815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45997.38659814815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45997.38659814815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45997.38659814815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45997.38659814815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45997.38659814815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45997.38659814815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45997.38659814815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45997.38659814815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45997.38659814815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45997.38659814815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45997.38659814815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45997.38659814815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45997.38659814815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45997.38659814815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45997.38659814815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45997.38659814815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45997.38659814815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45997.38659814815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45997.38659814815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45997.38659814815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45997.38659814815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45997.38659814815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45997.38659814815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45997.38659814815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45997.38659814815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45997.38659814815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45997.38659814815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45997.38659814815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45997.38659814815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45997.38659814815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45997.38659814815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45997.38659814815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45997.38659814815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45997.38659814815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45997.38659814815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45997.38659814815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45997.38659814815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45997.38659814815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45997.38659814815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45997.38659814815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45997.38659814815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45997.38659814815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45997.38659814815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45997.38659814815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45997.38659814815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45997.38659814815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45997.38659814815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45997.38659814815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45997.38659814815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45997.38659814815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45997.38659814815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45997.38659814815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45997.38659814815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45997.38659814815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45997.38659814815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45997.38659814815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45997.38659814815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45997.38659814815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45997.38659814815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45997.38659814815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45997.38659814815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45997.38659814815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45997.38659814815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45997.38659814815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45997.38659814815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45997.38659814815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45997.38659814815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45997.38659814815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45997.38659814815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45997.38659814815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45997.38659814815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45997.38659814815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45997.38659814815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45997.38659814815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45997.38659814815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45997.38659814815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45997.38659814815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45997.38659814815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45997.38659814815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45997.38659814815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45997.38659814815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45997.38659814815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45997.38659814815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45997.38659814815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45997.38659814815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45997.38659814815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45997.38659814815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45997.38659814815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45997.38659814815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45997.38659814815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45997.38659814815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45997.38659814815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45997.38659814815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45997.38659814815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45997.38659814815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45997.38659814815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45997.38659814815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45997.38659814815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45997.38659814815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45997.38659814815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45997.38659814815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45997.38659814815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45997.38659814815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45997.38659814815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45997.38659814815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45997.38659814815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45997.38659814815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45997.38659814815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45997.38659814815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45997.38659814815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45997.38659814815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45997.38659814815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45997.38659814815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45997.38659814815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45997.38659814815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45997.38659814815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45997.38659814815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45997.38659814815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45997.38659814815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45997.38659814815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45997.38659814815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45997.38659814815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45997.38659814815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45997.38659814815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45997.38659814815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45997.38659814815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45997.38659814815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45997.38659814815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45997.38659814815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45997.38659814815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45997.38659814815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45997.38659814815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45997.38659814815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45997.38659814815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45997.38659814815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45997.38659814815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45997.38659814815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45997.38659814815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45997.38659814815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45997.38659814815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45997.38659814815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45997.38659814815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45997.38659814815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45997.38659814815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45997.38659814815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45997.38659814815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45997.38659814815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45997.38659814815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45997.38659814815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45997.38659814815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45997.38659814815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45997.38659814815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45997.38659814815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45997.38659814815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45997.38659814815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45997.38659814815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45997.38659814815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45997.38659814815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45997.38659814815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172.3867601851889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12.99917916666891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3.0498611115035601E-2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45997.38659814815</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45997.38659814815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45997.38659814815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45997.38659814815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45997.38659814815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45997.38659814815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45997.38659814815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45997.38659814815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45997.38659814815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45997.38659814815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45997.38659814815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45997.38659814815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45997.38659814815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45997.38659814815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45997.38659814815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45997.38659814815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45997.38659814815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45997.38659814815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45997.38659814815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45997.38659814815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45997.38659814815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45997.38659814815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45997.38659814815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45997.38659814815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45997.38659814815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45997.38659814815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45997.38659814815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45997.38659814815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45997.38659814815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45997.38659814815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45997.38659814815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45997.38659814815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45997.38659814815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45997.38659814815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45997.38659814815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45997.38659814815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45997.38659814815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45997.38659814815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45997.38659814815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45997.38659814815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45997.38659814815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45997.38659814815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45997.38659814815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45997.38659814815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45997.38659814815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45997.38659814815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45997.38659814815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45997.38659814815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45997.38659814815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45997.38659814815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45997.38659814815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45997.38659814815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45997.38659814815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45997.38659814815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45997.38659814815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45997.38659814815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45997.38659814815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45997.38659814815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45997.38659814815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45997.38659814815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45997.38659814815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45997.38659814815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45997.38659814815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45997.38659814815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45997.38659814815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45997.38659814815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45997.38659814815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45997.38659814815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45997.38659814815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45997.38659814815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45997.38659814815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45997.38659814815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45997.38659814815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45997.38659814815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45997.38659814815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45997.38659814815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45997.38659814815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45997.38659814815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45997.38659814815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45997.38659814815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45997.38659814815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45997.38659814815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45997.38659814815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45997.38659814815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45997.38659814815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45997.38659814815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45997.38659814815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45997.38659814815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45997.38659814815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45997.38659814815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45997.38659814815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45997.38659814815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45997.38659814815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45997.38659814815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45997.38659814815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45997.38659814815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45997.38659814815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45997.38659814815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45997.38659814815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45997.38659814815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45997.38659814815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45997.38659814815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45997.38659814815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45997.38659814815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45997.38659814815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45997.38659814815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45997.38659814815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45997.38659814815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45997.38659814815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45997.38659814815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45997.38659814815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45997.38659814815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45997.38659814815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45997.38659814815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45997.38659814815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45997.38659814815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45997.38659814815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45997.38659814815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45997.38659814815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45997.38659814815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45997.38659814815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45997.38659814815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45997.38659814815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45997.38659814815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45997.38659814815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45997.38659814815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45997.38659814815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45997.38659814815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45997.38659814815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45997.38659814815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45997.38659814815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45997.38659814815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45997.38659814815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45997.38659814815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45997.38659814815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45997.38659814815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45997.38659814815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45997.38659814815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45997.38659814815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45997.38659814815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45997.38659814815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45997.38659814815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45997.38659814815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45997.38659814815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45997.38659814815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45997.38659814815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45997.38659814815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45997.38659814815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45997.38659814815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45997.38659814815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45997.38659814815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45997.38659814815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45997.38659814815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45997.38659814815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45997.38659814815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45997.38659814815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45997.38659814815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45997.38659814815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45997.38659814815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45997.38659814815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45997.38659814815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45997.38659814815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45997.38659814815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45997.38659814815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45997.38659814815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45997.38659814815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45997.38659814815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45997.38659814815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45997.38659814815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45997.38659814815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45997.38659814815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45997.38659814815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45997.38659814815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45997.38659814815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45997.38659814815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45997.38659814815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45997.38659814815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45997.38659814815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45997.38659814815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45997.38659814815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45997.38659814815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45997.38659814815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45997.38659814815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45997.38659814815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45997.38659814815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45997.38659814815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45997.38659814815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45997.38659814815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45997.38659814815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45997.38659814815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45997.38659814815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45997.38659814815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45997.38659814815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45997.38659814815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45997.38659814815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45997.38659814815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45997.38659814815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45997.38659814815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45997.38659814815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45997.38659814815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45997.38659814815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45997.38659814815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45997.38659814815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45997.38659814815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45997.38659814815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45997.38659814815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45997.38659814815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45997.38659814815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45997.38659814815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45997.38659814815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45997.38659814815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45997.38659814815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45997.38659814815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45997.38659814815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45997.38659814815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45997.38659814815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45997.38659814815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45997.38659814815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45997.38659814815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45997.38659814815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45997.38659814815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45997.38659814815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45997.38659814815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45997.38659814815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45997.38659814815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45997.38659814815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45997.38659814815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45997.38659814815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45997.38659814815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45997.38659814815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45997.38659814815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45997.38659814815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45997.38659814815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45997.38659814815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45997.38659814815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45997.38659814815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45997.38659814815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45997.38659814815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45997.38659814815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45997.38659814815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45997.38659814815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45997.38659814815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45997.38659814815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45997.38659814815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45997.38659814815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45997.38659814815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45997.38659814815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45997.38659814815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45997.38659814815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45997.38659814815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45997.38659814815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45997.38659814815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45997.38659814815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45997.38659814815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45997.38659814815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45997.38659814815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45997.38659814815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45997.38659814815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45997.38659814815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45997.38659814815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45997.38659814815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45997.38659814815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45997.38659814815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45997.38659814815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45997.38659814815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45997.38659814815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45997.38659814815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45997.38659814815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45997.38659814815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45997.38659814815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45997.38659814815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45997.38659814815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45997.38659814815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45997.38659814815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45997.38659814815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45997.38659814815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45997.38659814815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45997.38659814815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45997.38659814815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45997.38659814815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45997.38659814815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45997.38659814815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45997.38659814815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45997.38659814815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45997.38659814815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45997.38659814815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45997.38659814815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45997.38659814815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45997.38659814815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45997.38659814815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45997.38659814815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45997.38659814815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45997.38659814815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45997.38659814815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45997.38659814815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45997.38659814815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45997.38659814815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45997.38659814815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45997.38659814815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45997.38659814815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45997.38659814815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45997.38659814815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45997.38659814815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45997.38659814815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45997.38659814815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45997.38659814815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45997.38659814815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45997.38659814815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45997.38659814815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45997.38659814815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45997.38659814815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45997.38659814815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45997.38659814815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45997.38659814815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45997.38659814815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45997.38659814815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45997.38659814815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45997.38659814815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45997.38659814815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45997.38659814815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45997.38659814815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45997.38659814815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45997.38659814815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45997.38659814815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45997.38659814815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45997.38659814815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45997.38659814815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45997.38659814815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45997.38659814815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45997.38659814815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45997.38659814815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45997.38659814815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45997.38659814815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45997.38659814815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45997.38659814815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45997.38659814815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45997.38659814815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45997.38659814815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45997.38659814815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45997.38659814815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45997.38659814815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45997.38659814815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45997.38659814815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45997.38659814815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45997.38659814815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45997.38659814815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45997.38659814815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45997.38659814815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45997.38659814815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45997.38659814815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45997.38659814815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45997.38659814815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45997.38659814815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45997.38659814815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45997.38659814815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45997.38659814815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45997.38659814815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45997.38659814815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45997.38659814815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45997.38659814815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45997.38659814815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45997.38659814815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45997.38659814815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45997.38659814815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45997.38659814815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45997.38659814815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45997.38659814815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45997.38659814815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45997.38659814815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45997.38659814815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45997.38659814815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45997.38659814815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45997.38659814815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45997.38659814815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45997.38659814815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45997.38659814815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45997.38659814815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45997.38659814815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45997.38659814815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45997.38659814815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45997.38659814815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45997.38659814815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45997.38659814815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45997.38659814815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45997.38659814815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45997.38659814815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45997.38659814815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45997.38659814815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45997.38659814815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45997.38659814815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45997.38659814815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45997.38659814815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45997.38659814815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45997.38659814815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45997.38659814815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45997.38659814815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45997.38659814815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45997.38659814815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45997.38659814815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45997.38659814815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45997.38659814815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45997.38659814815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45997.38659814815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45997.38659814815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45997.38659814815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45997.38659814815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45997.38659814815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45997.38659814815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45997.38659814815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45997.38659814815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45997.38659814815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45997.38659814815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45997.38659814815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45997.38659814815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45997.38659814815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45997.38659814815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45997.38659814815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45997.38659814815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45997.38659814815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45997.38659814815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45997.38659814815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45997.38659814815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45997.38659814815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45997.38659814815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45997.38659814815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45997.38659814815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45997.38659814815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45997.38659814815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45997.38659814815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45997.38659814815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45997.38659814815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45997.38659814815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45997.38659814815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45997.38659814815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45997.38659814815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45997.38659814815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45997.38659814815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45997.38659814815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45997.38659814815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45997.38659814815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45997.38659814815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45997.38659814815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45997.38659814815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45997.38659814815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45997.38659814815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45997.38659814815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45997.38659814815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45997.38659814815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45997.38659814815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45997.38659814815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45997.38659814815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45997.38659814815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45997.38659814815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45997.38659814815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45997.38659814815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45997.38659814815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45997.38659814815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45997.38659814815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45997.38659814815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45997.38659814815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45997.38659814815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45997.38659814815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45997.38659814815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45997.38659814815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45997.38659814815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45997.38659814815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45997.38659814815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45997.38659814815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45997.38659814815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45997.38659814815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45997.38659814815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45997.38659814815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45997.38659814815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45997.38659814815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45997.38659814815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45997.38659814815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45997.38659814815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45997.38659814815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45997.38659814815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45997.38659814815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45997.38659814815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45997.38659814815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45997.38659814815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45997.38659814815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45997.38659814815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45997.38659814815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45997.38659814815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45997.38659814815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45997.38659814815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45997.38659814815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45997.38659814815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45997.38659814815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45997.38659814815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45997.38659814815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45997.38659814815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45997.38659814815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45997.38659814815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45997.38659814815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45997.38659814815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45997.38659814815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45997.38659814815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45997.38659814815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45997.38659814815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45997.38659814815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45997.38659814815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45997.38659814815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45997.38659814815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45997.38659814815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45997.38659814815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45997.38659814815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45997.38659814815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45997.38659814815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45997.38659814815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45997.38659814815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45997.38659814815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45997.38659814815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45997.38659814815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45997.38659814815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45997.38659814815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45997.38659814815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45997.38659814815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45997.38659814815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45997.38659814815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45997.38659814815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45997.38659814815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45997.38659814815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45997.38659814815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45997.38659814815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45997.38659814815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45997.38659814815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45997.38659814815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45997.38659814815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45997.38659814815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45997.38659814815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45997.38659814815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45997.38659814815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45997.38659814815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45997.38659814815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45997.38659814815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45997.38659814815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45997.38659814815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45997.38659814815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45997.38659814815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45997.38659814815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45997.38659814815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45997.38659814815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45997.38659814815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45997.38659814815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45997.38659814815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45997.38659814815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45997.38659814815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45997.38659814815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45997.38659814815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45997.38659814815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45997.38659814815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45997.38659814815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45997.38659814815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45997.38659814815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45997.38659814815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45997.38659814815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45997.38659814815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45997.38659814815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45997.38659814815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45997.38659814815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45997.38659814815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45997.38659814815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45997.38659814815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45997.38659814815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45997.38659814815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45997.38659814815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45997.38659814815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45997.38659814815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45997.38659814815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45997.38659814815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45997.38659814815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45997.38659814815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45997.38659814815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45997.38659814815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45997.38659814815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45997.38659814815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45997.38659814815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45997.38659814815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45997.38659814815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45997.38659814815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45997.38659814815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45997.38659814815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45997.38659814815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45997.38659814815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45997.38659814815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45997.38659814815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45997.38659814815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45997.38659814815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45997.38659814815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45997.38659814815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45997.38659814815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45997.38659814815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45997.38659814815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45997.38659814815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45997.38659814815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45997.38659814815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45997.38659814815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45997.38659814815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45997.38659814815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45997.38659814815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45997.38659814815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45997.38659814815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45997.38659814815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45997.38659814815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45997.38659814815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45997.38659814815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45997.38659814815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45997.38659814815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45997.38659814815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45997.38659814815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45997.38659814815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45997.38659814815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45997.38659814815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45997.38659814815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45997.38659814815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45997.38659814815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45997.38659814815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45997.38659814815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45997.38659814815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45997.38659814815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45997.38659814815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45997.38659814815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45997.38659814815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45997.38659814815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45997.38659814815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45997.38659814815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45997.38659814815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45997.38659814815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45997.38659814815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45997.38659814815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45997.38659814815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45997.38659814815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45997.38659814815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45997.38659814815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45997.38659814815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45997.38659814815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45997.38659814815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45997.38659814815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45997.38659814815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45997.38659814815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45997.38659814815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45997.38659814815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45997.38659814815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45997.38659814815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45997.38659814815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45997.38659814815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45997.38659814815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45997.38659814815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45997.38659814815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45997.38659814815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45997.38659814815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45997.38659814815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45997.38659814815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45997.38659814815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45997.38659814815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45997.38659814815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45997.38659814815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45997.38659814815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45997.38659814815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45997.38659814815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45997.38659814815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45997.38659814815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45997.38659814815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45997.38659814815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45997.38659814815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45997.38659814815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45997.38659814815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45997.38659814815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45997.38659814815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45997.38659814815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45997.38659814815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45997.38659814815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45997.38659814815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45997.38659814815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45997.38659814815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45997.38659814815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45997.38659814815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45997.38659814815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45997.38659814815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45997.38659814815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45997.38659814815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45997.38659814815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45997.38659814815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45997.38659814815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45997.38659814815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45997.38659814815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45997.38659814815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45997.38659814815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45997.38659814815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45997.38659814815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45997.38659814815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45997.38659814815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45997.38659814815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45997.38659814815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45997.38659814815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45997.38659814815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45997.38659814815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45997.38659814815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45997.38659814815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45997.38659814815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45997.38659814815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45997.38659814815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45997.38659814815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45997.38659814815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45997.38659814815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45997.38659814815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45997.38659814815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45997.38659814815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45997.38659814815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45997.38659814815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45997.38659814815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45997.38659814815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45997.38659814815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45997.38659814815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45997.38659814815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45997.38659814815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45997.38659814815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45997.38659814815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45997.38659814815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45997.38659814815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45997.38659814815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45997.38659814815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45997.38659814815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45997.38659814815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45997.38659814815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45997.38659814815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45997.38659814815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45997.38659814815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45997.38659814815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45997.38659814815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45997.38659814815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45997.38659814815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45997.38659814815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45997.38659814815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45997.38659814815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45997.38659814815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45997.38659814815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45997.38659814815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45997.38659814815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45997.38659814815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45997.38659814815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45997.38659814815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45997.38659814815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45997.38659814815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45997.38659814815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45997.38659814815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45997.38659814815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45997.38659814815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45997.38659814815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45997.38659814815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45997.38659814815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45997.38659814815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45997.38659814815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45997.38659814815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45997.38659814815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45997.38659814815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45997.38659814815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45997.38659814815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45997.38659814815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45997.38659814815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45997.38659814815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45997.38659814815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45997.38659814815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45997.38659814815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45997.38659814815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45997.38659814815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45997.38659814815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45997.38659814815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45997.38659814815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45997.38659814815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45997.38659814815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45997.38659814815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45997.38659814815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45997.38659814815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45997.38659814815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45997.38659814815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45997.38659814815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45997.38659814815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45997.38659814815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45997.38659814815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45997.38659814815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45997.38659814815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45997.38659814815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45997.38659814815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45997.38659814815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45997.38659814815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45997.38659814815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45997.38659814815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45997.38659814815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45997.38659814815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45997.38659814815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45997.38659814815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45997.38659814815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45997.38659814815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45997.38659814815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45997.38659814815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45997.38659814815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45997.38659814815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45997.38659814815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45997.38659814815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45997.38659814815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45997.38659814815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45997.38659814815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45997.38659814815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45997.38659814815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45997.38659814815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45997.38659814815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45997.38659814815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45997.38659814815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45997.38659814815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45997.38659814815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45997.38659814815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45997.38659814815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45997.38659814815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45997.38659814815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45997.38659814815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45997.38659814815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45997.38659814815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45997.38659814815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45997.38659814815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45997.38659814815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45997.38659814815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45997.38659814815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45997.38659814815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45997.38659814815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45997.38659814815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45997.38659814815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45997.38659814815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45997.38659814815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45997.38659814815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45997.38659814815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45997.38659814815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45997.38659814815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45997.38659814815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45997.38659814815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45997.38659814815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45997.38659814815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45997.38659814815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45997.38659814815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45997.38659814815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45997.38659814815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45997.38659814815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45997.38659814815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45997.38659814815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45997.38659814815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45997.38659814815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45997.38659814815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45997.38659814815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45997.38659814815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45997.38659814815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45997.38659814815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45997.38659814815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45997.38659814815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45997.38659814815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45997.38659814815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45997.38659814815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45997.38659814815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45997.38659814815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45997.38659814815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45997.38659814815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45997.38659814815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45997.38659814815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45997.38659814815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45997.38659814815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45997.38659814815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45997.38659814815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45997.38659814815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45997.38659814815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45997.38659814815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45997.38659814815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45997.38659814815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45997.38659814815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45997.38659814815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45997.38659814815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45997.38659814815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45997.38659814815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45997.38659814815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45997.38659814815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45997.38659814815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45997.38659814815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45997.38659814815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45997.38659814815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45997.38659814815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45997.38659814815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45997.38659814815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45997.38659814815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45997.38659814815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45997.38659814815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45997.38659814815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45997.38659814815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45997.38659814815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45997.38659814815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45997.38659814815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45997.38659814815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45997.38659814815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45997.38659814815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45997.38659814815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45997.38659814815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45997.38659814815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45997.38659814815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45997.38659814815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45997.38659814815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45997.38659814815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45997.38659814815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45997.38659814815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45997.38659814815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45997.38659814815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45997.38659814815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45997.38659814815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45997.38659814815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45997.38659814815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45997.38659814815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45997.38659814815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45997.38659814815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45997.38659814815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45997.38659814815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45997.38659814815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45997.38659814815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45997.38659814815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45997.38659814815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45997.38659814815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45997.38659814815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45997.38659814815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45997.38659814815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45997.38659814815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45997.38659814815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45997.38659814815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45997.38659814815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45997.38659814815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45997.38659814815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45997.38659814815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45997.38659814815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45997.38659814815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45997.38659814815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45997.38659814815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45997.38659814815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45997.38659814815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45997.38659814815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45997.38659814815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45997.38659814815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45997.38659814815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45997.38659814815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45997.38659814815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45997.38659814815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45997.38659814815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45997.38659814815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45997.38659814815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45997.38659814815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45997.38659814815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45997.38659814815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45997.38659814815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45997.38659814815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45997.38659814815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45997.38659814815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45997.38659814815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45997.38659814815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45997.38659814815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45997.38659814815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45997.38659814815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45997.38659814815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45997.38659814815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45997.38659814815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45997.38659814815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45997.38659814815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45997.38659814815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45997.38659814815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45997.38659814815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45997.38659814815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45997.38659814815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45997.38659814815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45997.38659814815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45997.38659814815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45997.38659814815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45997.38659814815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45997.38659814815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45997.38659814815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45997.38659814815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45997.38659814815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45997.38659814815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45997.38659814815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45997.38659814815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45997.38659814815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45997.38659814815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45997.38659814815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45997.38659814815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45997.38659814815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45997.38659814815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45997.38659814815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45997.38659814815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45997.38659814815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45997.38659814815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45997.38659814815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45997.38659814815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45997.38659814815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45997.38659814815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45997.38659814815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45997.38659814815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45997.38659814815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45997.38659814815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45997.38659814815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45997.38659814815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45997.38659814815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45997.38659814815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45997.38659814815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45997.38659814815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45997.38659814815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45997.38659814815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45997.38659814815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45997.38659814815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45997.38659814815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45997.38659814815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45997.38659814815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45997.38659814815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45997.38659814815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45997.38659814815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45997.38659814815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45997.38659814815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45997.38659814815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45997.38659814815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45997.38659814815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45997.38659814815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45997.38659814815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45997.38659814815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45997.38659814815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45997.38659814815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45997.38659814815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45997.38659814815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45997.38659814815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45997.38659814815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45997.38659814815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45997.38659814815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45997.38659814815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45997.38659814815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45997.38659814815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45997.38659814815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45997.38659814815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45997.38659814815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45997.38659814815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45997.38659814815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45997.38659814815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45997.386598263889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45997.386598263889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45997.386598263889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45997.386598263889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45997.386598263889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45997.386598263889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45997.386598263889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45997.386598263889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45997.386598263889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45997.386598263889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45997.386598263889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45997.386598263889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45997.386598263889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45997.386598263889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45997.386598263889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45997.386598263889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45997.386598263889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45997.386598263889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45997.386598263889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45997.386598263889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45997.386598263889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45997.386598263889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45997.386598263889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45997.386598263889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45997.386598263889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45997.386598263889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45997.386598263889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45997.386598263889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45997.386598263889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45997.386598263889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45997.386598263889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45997.386598263889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45997.386598263889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45997.386598263889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45997.386598263889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45997.386598263889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45997.386598263889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45997.386598263889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45997.386598263889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45997.386598263889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45997.386598263889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45997.386598263889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45997.386598263889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45997.386598263889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45997.386598263889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45997.386598263889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45997.386598263889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45997.386598263889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45997.386598263889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45997.386598263889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45997.386598263889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45997.386598263889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45997.386598263889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45997.386598263889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45997.386598263889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45997.386598263889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45997.386598263889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45997.386598263889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45997.386598263889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45997.386598263889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45997.386598263889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45997.386598263889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45997.386598263889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45997.386598263889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45997.386598263889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45997.386598263889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45997.386598263889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45997.386598263889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45997.386598263889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45997.386598263889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45997.386598263889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45997.386598263889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45997.386598263889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45997.386598263889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45997.386598263889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45997.386598263889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45997.386598263889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45997.386598263889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45997.386598263889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45997.386598263889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45997.386598263889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45997.386598263889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45997.386598263889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45997.386598263889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45997.386598263889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45997.386598263889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45997.386598263889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45997.386598263889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45997.386598263889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45997.386598263889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45997.386598263889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45997.386598263889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45997.386598263889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45997.386598263889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45997.386598263889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45997.386598263889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45997.386598263889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45997.386598263889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45997.386598263889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45997.386598263889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45997.386598263889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45997.386598263889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45997.386598263889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45997.386598263889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45997.386598263889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45997.386598263889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45997.386598263889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45997.386598263889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45997.386598263889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45997.386598263889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45997.386598263889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45997.386598263889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45997.386598263889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45997.386598263889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45997.386598263889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45997.386598263889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45997.386598263889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45997.386598263889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45997.386598263889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45997.386598263889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45997.386598263889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45997.386598263889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45997.386598263889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45997.386598263889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45997.386598263889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45997.386598263889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45997.386598263889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45997.386598263889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45997.386598263889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45997.386598263889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45997.386598263889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45997.386598263889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45997.386598263889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45997.386598263889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45997.386598263889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45997.386598263889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45997.386598263889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45997.386598263889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45997.386598263889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45997.386598263889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45997.386598263889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45997.386598263889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45997.386598263889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45997.386598263889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45997.386598263889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45997.386598263889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45997.386598263889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45997.386598263889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45997.386598263889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45997.386598263889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45997.386598263889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45997.386598263889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45997.386598263889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45997.386598263889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45997.386598263889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45997.386598263889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45997.386598263889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45997.386598263889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293.90588055555418</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4.2165277780441102E-2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5.1424537035927642E-2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45997.38659814815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45997.38659814815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45997.38659814815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45997.38659814815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45997.38659814815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45997.38659814815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45997.38659814815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45997.38659814815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45997.38659814815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45997.38659814815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45997.38659814815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45997.38659814815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45997.38659814815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45997.38659814815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45997.38659814815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45997.38659814815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45997.38659814815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45997.38659814815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45997.38659814815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45997.38659814815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45997.38659814815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45997.38659814815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45997.38659814815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45997.38659814815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45997.38659814815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45997.38659814815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45997.38659814815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45997.38659814815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45997.38659814815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45997.38659814815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45997.38659814815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45997.38659814815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45997.38659814815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45997.38659814815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45997.38659814815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45997.38659814815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45997.38659814815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45997.38659814815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45997.38659814815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45997.38659814815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45997.38659814815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45997.38659814815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45997.38659814815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45997.38659814815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45997.38659814815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45997.38659814815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45997.38659814815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45997.38659814815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45997.38659814815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45997.38659814815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45997.38659814815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45997.38659814815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45997.38659814815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45997.38659814815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45997.38659814815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45997.38659814815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45997.38659814815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45997.38659814815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45997.38659814815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45997.38659814815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45997.38659814815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45997.38659814815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45997.38659814815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45997.38659814815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45997.38659814815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45997.38659814815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45997.38659814815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45997.38659814815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45997.38659814815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45997.38659814815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45997.38659814815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45997.38659814815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45997.38659814815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45997.38659814815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45997.38659814815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45997.38659814815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45997.38659814815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45997.38659814815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45997.38659814815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45997.38659814815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45997.38659814815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45997.38659814815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45997.38659814815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45997.38659814815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45997.38659814815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45997.38659814815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45997.38659814815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45997.38659814815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45997.38659814815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45997.38659814815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45997.38659814815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45997.38659814815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45997.38659814815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45997.38659814815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45997.38659814815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45997.38659814815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45997.38659814815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45997.38659814815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45997.38659814815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45997.38659814815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45997.38659814815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45997.38659814815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45997.38659814815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45997.38659814815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45997.38659814815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45997.38659814815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45997.38659814815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45997.38659814815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45997.38659814815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45997.38659814815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45997.38659814815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45997.38659814815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45997.38659814815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45997.38659814815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45997.38659814815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45997.38659814815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45997.38659814815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45997.38659814815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45997.38659814815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45997.38659814815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45997.38659814815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45997.38659814815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45997.38659814815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45997.38659814815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45997.38659814815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45997.38659814815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45997.38659814815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45997.38659814815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45997.38659814815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45997.38659814815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45997.38659814815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45997.38659814815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45997.38659814815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45997.38659814815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45997.38659814815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45997.38659814815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45997.38659814815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45997.38659814815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45997.38659814815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45997.38659814815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45997.38659814815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45997.38659814815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45997.38659814815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45997.38659814815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45997.38659814815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45997.38659814815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45997.38659814815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45997.38659814815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45997.38659814815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45997.38659814815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45997.38659814815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45997.38659814815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45997.38659814815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45997.38659814815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45997.38659814815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45997.38659814815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45997.38659814815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45997.38659814815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45997.38659814815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45997.38659814815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45997.38659814815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45997.38659814815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45997.38659814815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45997.38659814815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45997.38659814815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45997.38659814815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45997.38659814815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45997.38659814815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45997.38659814815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45997.38659814815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45997.38659814815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45997.38659814815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45997.38659814815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45997.38659814815</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E8" sqref="E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105.55453796296206</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71.197720833333733</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48.725487037037965</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16.013299537036801</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0.2791560185214621</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3</v>
      </c>
      <c r="D8" s="37" t="s">
        <v>38986</v>
      </c>
      <c r="E8" s="37" t="s">
        <v>39106</v>
      </c>
      <c r="F8" s="38">
        <v>45997.375196759262</v>
      </c>
      <c r="G8" s="132">
        <f t="shared" ca="1" si="2"/>
        <v>1.140138888877118E-2</v>
      </c>
      <c r="H8" s="38">
        <v>45997.364085648151</v>
      </c>
      <c r="I8" s="37" t="str">
        <f>IFERROR(VLOOKUP(D8,DB!A:F,6,0),"")</f>
        <v>Generator-SG</v>
      </c>
      <c r="J8" s="37" t="str">
        <f>IFERROR(VLOOKUP(D8,DB!A:G,7,0),"")</f>
        <v>Vandalized</v>
      </c>
      <c r="K8" s="37"/>
      <c r="L8" s="37" t="str">
        <f>IFERROR(VLOOKUP(D8,DB!A:I,9,0),"")</f>
        <v>Latis</v>
      </c>
    </row>
    <row r="9" spans="1:13">
      <c r="A9" s="37"/>
      <c r="B9" s="37" t="str">
        <f>IFERROR(VLOOKUP(D9,DB!A:K,11,0),"")</f>
        <v/>
      </c>
      <c r="C9" s="37"/>
      <c r="D9" s="37"/>
      <c r="E9" s="37"/>
      <c r="F9" s="38"/>
      <c r="G9" s="132">
        <f t="shared" ca="1" si="2"/>
        <v>45997.38659814815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45997.38659814815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45997.38659814815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45997.38659814815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45997.38659814815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45997.38659814815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45997.38659814815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45997.38659814815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45997.38659814815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45997.38659814815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45997.38659814815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45997.38659814815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45997.38659814815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45997.38659814815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45997.38659814815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45997.38659814815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45997.38659814815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45997.38659814815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45997.38659814815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45997.38659814815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45997.38659814815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45997.38659814815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45997.38659814815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45997.38659814815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45997.38659814815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45997.38659814815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45997.38659814815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45997.38659814815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45997.38659814815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45997.38659814815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45997.38659814815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45997.38659814815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45997.38659814815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45997.38659814815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45997.38659814815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45997.38659814815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45997.38659814815</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45997.38659814815</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39140</v>
      </c>
      <c r="B2" s="116" t="str">
        <f>IFERROR(VLOOKUP(D2,DB!A:K,11,0),"")</f>
        <v>R6</v>
      </c>
      <c r="C2" s="117">
        <v>2</v>
      </c>
      <c r="D2" s="116" t="s">
        <v>31034</v>
      </c>
      <c r="E2" s="139" t="s">
        <v>39106</v>
      </c>
      <c r="F2" s="118">
        <v>45997.32271990741</v>
      </c>
      <c r="G2" s="72">
        <f t="shared" ref="G2:G47" ca="1" si="0">IFERROR(NOW()-F2,"-")</f>
        <v>6.3878240740450565E-2</v>
      </c>
      <c r="H2" s="118">
        <v>45997.32267361111</v>
      </c>
      <c r="I2" s="116" t="str">
        <f>IFERROR(VLOOKUP(D2,DB!A:F,6,0),"")</f>
        <v>SCECO</v>
      </c>
      <c r="J2" s="116" t="str">
        <f>IFERROR(VLOOKUP(D2,DB!A:G,7,0),"")</f>
        <v>Dead</v>
      </c>
      <c r="K2" s="119" t="s">
        <v>39141</v>
      </c>
      <c r="L2" s="134" t="str">
        <f>IFERROR(VLOOKUP(D2,DB!A:I,9,0),"")</f>
        <v>Latis</v>
      </c>
    </row>
    <row r="3" spans="1:16382" ht="31.5" customHeight="1">
      <c r="A3" s="115"/>
      <c r="B3" s="116" t="str">
        <f>IFERROR(VLOOKUP(D3,DB!A:K,11,0),"")</f>
        <v/>
      </c>
      <c r="C3" s="117"/>
      <c r="D3" s="116"/>
      <c r="E3" s="139"/>
      <c r="F3" s="118"/>
      <c r="G3" s="72">
        <f t="shared" ca="1" si="0"/>
        <v>45997.38659814815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45997.38659814815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45997.38659814815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45997.38659814815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45997.38659814815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45997.38659814815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45997.38659814815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45997.38659814815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45997.38659814815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45997.38659814815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45997.38659814815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45997.38659814815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45997.38659814815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45997.38659814815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45997.38659814815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45997.38659814815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45997.38659814815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45997.38659814815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45997.38659814815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45997.38659814815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45997.38659814815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45997.38659814815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45997.38659814815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45997.38659814815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45997.38659814815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45997.38659814815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45997.38659814815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45997.38659814815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45997.38659814815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45997.38659814815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45997.38659814815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45997.38659814815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45997.38659814815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45997.38659814815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45997.38659814815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45997.38659814815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45997.38659814815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45997.38659814815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45997.38659814815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45997.38659814815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45997.38659814815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45997.38659814815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45997.38659814815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45997.38659814815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45997.38659814815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45997.38659814815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45997.38659814815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45997.38659814815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45997.38659814815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45997.38659814815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45997.38659814815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45997.38659814815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45997.38659814815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45997.38659814815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45997.38659814815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45997.38659814815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45997.38659814815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45997.38659814815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45997.38659814815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45997.38659814815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45997.38659814815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45997.38659814815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45997.38659814815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45997.38659814815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45997.38659814815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45997.38659814815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45997.38659814815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45997.38659814815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45997.38659814815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45997.38659814815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45997.38659814815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45997.38659814815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45997.38659814815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45997.38659814815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45997.38659814815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45997.38659814815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45997.38659814815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45997.38659814815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45997.38659814815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45997.38659814815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45997.38659814815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45997.38659814815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45997.38659814815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45997.38659814815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45997.38659814815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45997.38659814815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45997.38659814815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45997.38659814815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45997.38659814815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45997.38659814815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45997.38659814815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45997.38659814815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45997.38659814815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45997.38659814815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45997.38659814815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45997.38659814815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45997.38659814815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45997.38659814815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45997.38659814815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45997.38659814815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45997.38659814815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45997.38659814815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45997.38659814815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45997.38659814815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45997.38659814815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45997.38659814815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45997.38659814815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45997.38659814815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45997.38659814815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45997.38659814815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45997.38659814815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45997.38659814815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45997.38659814815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45997.38659814815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45997.38659814815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45997.38659814815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45997.38659814815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45997.38659814815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45997.38659814815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45997.38659814815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45997.38659814815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45997.38659814815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45997.38659814815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45997.38659814815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45997.38659814815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45997.38659814815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45997.38659814815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45997.38659814815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45997.38659814815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45997.38659814815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45997.38659814815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45997.38659814815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45997.38659814815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45997.38659814815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45997.38659814815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45997.38659814815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45997.38659814815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45997.38659814815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45997.38659814815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45997.38659814815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45997.38659814815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45997.38659814815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45997.38659814815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45997.38659814815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45997.38659814815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45997.38659814815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45997.38659814815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45997.38659814815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45997.38659814815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45997.38659814815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45997.38659814815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45997.38659814815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45997.38659814815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45997.38659814815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45997.38659814815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45997.38659814815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45997.38659814815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45997.38659814815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45997.38659814815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45997.38659814815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45997.38659814815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45997.38659814815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45997.38659814815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45997.38659814815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45997.38659814815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45997.38659814815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45997.38659814815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45997.38659814815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45997.38659814815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45997.38659814815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45997.38659814815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45997.38659814815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45997.38659814815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45997.38659814815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45997.38659814815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45997.38659814815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45997.38659814815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45997.38659814815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45997.38659814815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45997.38659814815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45997.38659814815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45997.38659814815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45997.38659814815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45997.38659814815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45997.38659814815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45997.38659814815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45997.38659814815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45997.38659814815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45997.38659814815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45997.38659814815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45997.38659814815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45997.38659814815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45997.38659814815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45997.38659814815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45997.38659814815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45997.38659814815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45997.38659814815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45997.38659814815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45997.38659814815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45997.38659814815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45997.38659814815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45997.38659814815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45997.38659814815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45997.38659814815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45997.38659814815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45997.38659814815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45997.38659814815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45997.38659814815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45997.38659814815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45997.38659814815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45997.38659814815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45997.38659814815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45997.38659814815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45997.38659814815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45997.38659814815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45997.38659814815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45997.38659814815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45997.38659814815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45997.38659814815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45997.38659814815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45997.38659814815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45997.38659814815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45997.38659814815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45997.38659814815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45997.38659814815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45997.38659814815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45997.38659814815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45997.38659814815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45997.38659814815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45997.38659814815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45997.38659814815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45997.38659814815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45997.38659814815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45997.38659814815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45997.38659814815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45997.38659814815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45997.38659814815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45997.38659814815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45997.38659814815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45997.38659814815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45997.38659814815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45997.38659814815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45997.38659814815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45997.38659814815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45997.38659814815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45997.38659814815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45997.38659814815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45997.38659814815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45997.38659814815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45997.38659814815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45997.38659814815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45997.38659814815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45997.38659814815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45997.38659814815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45997.38659814815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45997.38659814815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45997.38659814815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45997.38659814815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45997.38659814815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45997.38659814815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45997.38659814815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45997.38659814815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45997.38659814815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45997.38659814815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45997.38659814815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45997.38659814815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45997.38659814815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45997.38659814815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45997.38659814815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45997.38659814815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45997.38659814815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45997.38659814815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45997.38659814815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45997.38659814815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45997.38659814815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45997.38659814815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45997.38659814815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45997.38659814815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45997.38659814815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45997.38659814815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45997.38659814815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45997.38659814815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45997.38659814815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45997.38659814815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45997.38659814815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45997.38659814815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45997.38659814815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45997.38659814815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45997.38659814815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45997.38659814815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45997.38659814815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45997.38659814815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45997.38659814815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45997.38659814815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45997.38659814815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45997.38659814815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45997.38659814815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45997.38659814815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45997.38659814815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45997.38659814815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45997.38659814815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45997.38659814815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45997.38659814815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45997.38659814815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45997.38659814815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45997.38659814815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45997.38659814815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45997.38659814815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45997.38659814815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45997.38659814815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45997.38659814815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45997.38659814815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45997.38659814815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45997.38659814815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45997.38659814815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45997.38659814815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45997.38659814815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45997.38659814815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45997.38659814815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45997.38659814815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45997.38659814815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45997.38659814815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45997.38659814815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45997.38659814815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45997.38659814815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45997.38659814815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45997.38659814815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45997.38659814815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45997.38659814815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45997.38659814815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45997.38659814815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45997.38659814815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45997.38659814815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45997.38659814815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45997.38659814815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45997.38659814815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45997.38659814815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45997.38659814815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45997.38659814815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45997.38659814815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45997.38659814815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45997.38659814815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45997.38659814815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45997.38659814815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45997.38659814815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45997.38659814815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45997.38659814815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45997.38659814815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45997.38659814815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45997.38659814815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45997.38659814815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45997.38659814815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45997.38659814815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45997.38659814815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45997.38659814815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45997.38659814815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45997.38659814815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45997.38659814815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45997.38659814815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45997.38659814815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45997.38659814815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45997.38659814815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45997.38659814815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45997.38659814815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45997.38659814815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45997.38659814815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45997.38659814815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45997.38659814815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45997.38659814815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45997.38659814815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45997.38659814815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45997.38659814815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45997.38659814815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45997.38659814815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45997.38659814815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45997.38659814815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45997.38659814815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45997.38659814815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45997.38659814815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45997.38659814815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45997.38659814815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45997.38659814815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45997.38659814815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45997.38659814815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45997.38659814815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45997.38659814815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45997.38659814815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45997.38659814815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45997.38659814815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45997.38659814815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45997.38659814815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45997.38659814815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45997.38659814815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45997.38659814815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45997.38659814815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45997.38659814815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45997.38659814815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45997.38659814815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45997.38659814815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45997.38659814815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45997.38659814815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45997.38659814815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45997.38659814815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45997.38659814815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45997.38659814815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45997.38659814815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45997.38659814815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45997.38659814815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45997.38659814815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45997.38659814815</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45997.38659814815</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