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93" documentId="120_S{2AC9BD13-BADA-5192-A53E-5A8FF88502F6}" xr6:coauthVersionLast="47" xr6:coauthVersionMax="47" xr10:uidLastSave="{0BAB4375-EF4C-43DB-B9CA-531F1CD9E7A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<sst xmlns="http://schemas.openxmlformats.org/spreadsheetml/2006/main" count="180278" uniqueCount="39121">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</sst>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310.07760393518402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v>3</v>
      </c>
      <c r="D3" s="109" t="s">
        <v>19903</v>
      </c>
      <c r="E3" s="110"/>
      <c r="F3" s="111"/>
      <c r="G3" s="112">
        <f t="shared" ref="G3:G33" ca="1" si="0">IFERROR(NOW()-F3,"")</f>
        <v>45973.02602986111</v>
      </c>
      <c r="H3" s="111"/>
      <c r="I3" s="109" t="str">
        <f>IFERROR(VLOOKUP(D3,DB!A:F,6,0),"")</f>
        <v>SCECO</v>
      </c>
      <c r="J3" s="109" t="str">
        <f>IFERROR(VLOOKUP(D3,DB!A:G,7,0),"")</f>
        <v>No BB Design+No BB Shifted</v>
      </c>
      <c r="K3" s="113"/>
      <c r="L3" s="114" t="str">
        <f>IFERROR(VLOOKUP(D3,DB!A:I,9,0),"")</f>
        <v>Latis</v>
      </c>
    </row>
    <row r="4" spans="1:15" ht="15" customHeight="1">
      <c r="A4" s="108"/>
      <c r="B4" s="109" t="str">
        <f>IFERROR(VLOOKUP(D4,DB!A:K,11,0),"")</f>
        <v/>
      </c>
      <c r="C4" s="109"/>
      <c r="D4" s="109"/>
      <c r="E4" s="110"/>
      <c r="F4" s="111"/>
      <c r="G4" s="112">
        <f t="shared" ca="1" si="0"/>
        <v>45973.02602986111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45973.02602986111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45973.02602986111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45973.02602986111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45973.02602986111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45973.02602986111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45973.02602986111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45973.02602986111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45973.02602986111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45973.02602986111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45973.02602986111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45973.02602986111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45973.02602986111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45973.02602986111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45973.02602986111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45973.02602986111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45973.02602986111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45973.02602986111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45973.02602986111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45973.02602986111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45973.02602986111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45973.02602986111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45973.02602986111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45973.02602986111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45973.02602986111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45973.02602986111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45973.02602986111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45973.02602986111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45973.02602986111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45973.02602986111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45973.02602986111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45973.02602986111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45973.02602986111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45973.02602986111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45973.02602986111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45973.02602986111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45973.02602986111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45973.02602986111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45973.02602986111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45973.02602986111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45973.02602986111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45973.02602986111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79BFBA93-94EF-4E4C-B7FD-52612984D72A}"/>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148.02619189814868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0.23726828703365754</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45973.02602986111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45973.02602986111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45973.02602986111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45973.02602986111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45973.02602986111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45973.02602986111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45973.02602986111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45973.02602986111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45973.02602986111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45973.02602986111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45973.02602986111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45973.02602986111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45973.02602986111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45973.02602986111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45973.02602986111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45973.02602986111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45973.02602986111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45973.02602986111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45973.02602986111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45973.02602986111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45973.02602986111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45973.02602986111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45973.02602986111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45973.02602986111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45973.02602986111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45973.02602986111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45973.02602986111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45973.02602986111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45973.02602986111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45973.02602986111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45973.02602986111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45973.02602986111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45973.02602986111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45973.02602986111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45973.02602986111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45973.02602986111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45973.02602986111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45973.02602986111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45973.02602986111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45973.02602986111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45973.02602986111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45973.02602986111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45973.02602986111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45973.02602986111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45973.02602986111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45973.02602986111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45973.02602986111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45973.02602986111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45973.02602986111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45973.02602986111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45973.02602986111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45973.02602986111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45973.02602986111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45973.02602986111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45973.02602986111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45973.02602986111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45973.02602986111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45973.02602986111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45973.02602986111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45973.02602986111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45973.02602986111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45973.02602986111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45973.02602986111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45973.02602986111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45973.02602986111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45973.02602986111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45973.02602986111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45973.02602986111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45973.02602986111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45973.02602986111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45973.02602986111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45973.02602986111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45973.02602986111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45973.02602986111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45973.02602986111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45973.02602986111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45973.02602986111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45973.02602986111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45973.02602986111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45973.02602986111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45973.02602986111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45973.02602986111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45973.02602986111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45973.02602986111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45973.02602986111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45973.02602986111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45973.02602986111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45973.02602986111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45973.02602986111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45973.02602986111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45973.02602986111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45973.02602986111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45973.02602986111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45973.02602986111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45973.02602986111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45973.02602986111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45973.02602986111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45973.02602986111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45973.02602986111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45973.02602986111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45973.02602986111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45973.02602986111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45973.02602986111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45973.02602986111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45973.02602986111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45973.02602986111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45973.02602986111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45973.02602986111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45973.02602986111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45973.02602986111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45973.02602986111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45973.02602986111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45973.02602986111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45973.02602986111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45973.02602986111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45973.02602986111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45973.02602986111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45973.02602986111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45973.02602986111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45973.02602986111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45973.02602986111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45973.02602986111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45973.02602986111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45973.02602986111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45973.02602986111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45973.02602986111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45973.02602986111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45973.02602986111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45973.02602986111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45973.02602986111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45973.02602986111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45973.02602986111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45973.02602986111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45973.02602986111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45973.02602986111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45973.02602986111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45973.02602986111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45973.02602986111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45973.02602986111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45973.02602986111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45973.02602986111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45973.02602986111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45973.02602986111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45973.02602986111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45973.02602986111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45973.02602986111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45973.02602986111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45973.02602986111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45973.02602986111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45973.02602986111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45973.02602986111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45973.02602986111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45973.02602986111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45973.02602986111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45973.02602986111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45973.02602986111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45973.02602986111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45973.02602986111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45973.02602986111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45973.02602986111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45973.02602986111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45973.02602986111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45973.02602986111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45973.02602986111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45973.02602986111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45973.02602986111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45973.02602986111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45973.02602986111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45973.02602986111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45973.02602986111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45973.02602986111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45973.02602986111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45973.02602986111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45973.02602986111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45973.02602986111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45973.02602986111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45973.02602986111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45973.02602986111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45973.02602986111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45973.02602986111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45973.02602986111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45973.02602986111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45973.02602986111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45973.02602986111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45973.02602986111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45973.02602986111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45973.02602986111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45973.02602986111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45973.02602986111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45973.02602986111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45973.02602986111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45973.02602986111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45973.02602986111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45973.02602986111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45973.02602986111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45973.02602986111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45973.02602986111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45973.02602986111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45973.02602986111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45973.02602986111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45973.02602986111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45973.02602986111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45973.02602986111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45973.02602986111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45973.02602986111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45973.02602986111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45973.02602986111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45973.02602986111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45973.02602986111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45973.02602986111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45973.02602986111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45973.02602986111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45973.02602986111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45973.02602986111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45973.02602986111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45973.02602986111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45973.02602986111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45973.02602986111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45973.02602986111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45973.02602986111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45973.02602986111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45973.02602986111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45973.02602986111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45973.02602986111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45973.02602986111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45973.02602986111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45973.02602986111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45973.02602986111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45973.02602986111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45973.02602986111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45973.02602986111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45973.02602986111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45973.02602986111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45973.02602986111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45973.02602986111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45973.02602986111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45973.02602986111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45973.02602986111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45973.02602986111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45973.02602986111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45973.02602986111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45973.02602986111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45973.02602986111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45973.02602986111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45973.02602986111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45973.02602986111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45973.02602986111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45973.02602986111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45973.02602986111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45973.02602986111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45973.02602986111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45973.02602986111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45973.02602986111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45973.02602986111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45973.02602986111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45973.02602986111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45973.02602986111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45973.02602986111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45973.02602986111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45973.02602986111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45973.02602986111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45973.02602986111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45973.02602986111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45973.02602986111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45973.02602986111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45973.02602986111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45973.02602986111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45973.02602986111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45973.02602986111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45973.02602986111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45973.02602986111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45973.02602986111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45973.02602986111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45973.02602986111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45973.02602986111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45973.02602986111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45973.02602986111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45973.02602986111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45973.02602986111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45973.02602986111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45973.02602986111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45973.02602986111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45973.02602986111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45973.02602986111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45973.02602986111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45973.02602986111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45973.02602986111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45973.02602986111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45973.02602986111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45973.02602986111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45973.02602986111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45973.02602986111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45973.02602986111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45973.02602986111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45973.02602986111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45973.02602986111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45973.02602986111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45973.02602986111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45973.02602986111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45973.02602986111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45973.02602986111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45973.02602986111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45973.02602986111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45973.02602986111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45973.02602986111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45973.02602986111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45973.02602986111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45973.02602986111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45973.02602986111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45973.02602986111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45973.02602986111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45973.02602986111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45973.02602986111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45973.02602986111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45973.02602986111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45973.02602986111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45973.02602986111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45973.02602986111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45973.02602986111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45973.02602986111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45973.02602986111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45973.02602986111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45973.02602986111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45973.02602986111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45973.02602986111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45973.02602986111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45973.02602986111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45973.02602986111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45973.02602986111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45973.02602986111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45973.02602986111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45973.02602986111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45973.02602986111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45973.02602986111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45973.02602986111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45973.02602986111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45973.02602986111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45973.02602986111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45973.02602986111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45973.02602986111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45973.02602986111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45973.02602986111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45973.02602986111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45973.02602986111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45973.02602986111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45973.02602986111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45973.02602986111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45973.02602986111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45973.02602986111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45973.02602986111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45973.02602986111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45973.02602986111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45973.02602986111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45973.02602986111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45973.02602986111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45973.02602986111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45973.02602986111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45973.02602986111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45973.02602986111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45973.02602986111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45973.02602986111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45973.02602986111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45973.02602986111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45973.02602986111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45973.02602986111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45973.02602986111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45973.02602986111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45973.02602986111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45973.02602986111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45973.02602986111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45973.02602986111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45973.02602986111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45973.02602986111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45973.02602986111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45973.02602986111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45973.02602986111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45973.02602986111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45973.02602986111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45973.02602986111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45973.02602986111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45973.02602986111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45973.02602986111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45973.02602986111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45973.02602986111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45973.02602986111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45973.02602986111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45973.02602986111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45973.02602986111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45973.02602986111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45973.02602986111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45973.02602986111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45973.02602986111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45973.02602986111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45973.02602986111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45973.02602986111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45973.02602986111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45973.02602986111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45973.02602986111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45973.02602986111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45973.02602986111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45973.02602986111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45973.02602986111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45973.02602986111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45973.02602986111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45973.02602986111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45973.02602986111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45973.02602986111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45973.02602986111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45973.02602986111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45973.02602986111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45973.02602986111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45973.02602986111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45973.02602986111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45973.02602986111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45973.02602986111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45973.02602986111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45973.02602986111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45973.02602986111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45973.02602986111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45973.02602986111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45973.02602986111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45973.02602986111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45973.02602986111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45973.02602986111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45973.02602986111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45973.02602986111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45973.02602986111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45973.02602986111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45973.02602986111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45973.02602986111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45973.02602986111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45973.02602986111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45973.02602986111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45973.02602986111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45973.02602986111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45973.02602986111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45973.02602986111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45973.02602986111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45973.02602986111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45973.02602986111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45973.02602986111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45973.02602986111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45973.02602986111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45973.02602986111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45973.02602986111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45973.02602986111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45973.02602986111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45973.02602986111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45973.02602986111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45973.02602986111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45973.02602986111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45973.02602986111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45973.02602986111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45973.02602986111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45973.02602986111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45973.02602986111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45973.02602986111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45973.02602986111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45973.02602986111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45973.02602986111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45973.02602986111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45973.02602986111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45973.02602986111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45973.02602986111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45973.02602986111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45973.02602986111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45973.02602986111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45973.02602986111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45973.02602986111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45973.02602986111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45973.02602986111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45973.02602986111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45973.02602986111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45973.02602986111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45973.02602986111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45973.02602986111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45973.02602986111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45973.02602986111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45973.02602986111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45973.02602986111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45973.02602986111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45973.02602986111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45973.02602986111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45973.02602986111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45973.02602986111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45973.02602986111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45973.02602986111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45973.02602986111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45973.02602986111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45973.02602986111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45973.02602986111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45973.02602986111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45973.02602986111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45973.02602986111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45973.02602986111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45973.02602986111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45973.02602986111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45973.02602986111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45973.02602986111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45973.02602986111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45973.02602986111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45973.02602986111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45973.02602986111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45973.02602986111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45973.02602986111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45973.02602986111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45973.02602986111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45973.02602986111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45973.02602986111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45973.02602986111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45973.02602986111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45973.02602986111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45973.02602986111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45973.02602986111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45973.02602986111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45973.02602986111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45973.02602986111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45973.02602986111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45973.02602986111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45973.02602986111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45973.02602986111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45973.02602986111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45973.02602986111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45973.02602986111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45973.02602986111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45973.02602986111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45973.02602986111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45973.02602986111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45973.02602986111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45973.02602986111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45973.02602986111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45973.02602986111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45973.02602986111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45973.02602986111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45973.02602986111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45973.02602986111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45973.02602986111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45973.02602986111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45973.02602986111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45973.02602986111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45973.02602986111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45973.02602986111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45973.02602986111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45973.02602986111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45973.02602986111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45973.02602986111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45973.02602986111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45973.02602986111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45973.02602986111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45973.02602986111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45973.02602986111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45973.02602986111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45973.02602986111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45973.02602986111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45973.02602986111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45973.02602986111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45973.02602986111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45973.02602986111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45973.02602986111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45973.02602986111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45973.02602986111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45973.02602986111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45973.02602986111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45973.02602986111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45973.02602986111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45973.02602986111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45973.02602986111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45973.02602986111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45973.02602986111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45973.02602986111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45973.02602986111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45973.02602986111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45973.02602986111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45973.02602986111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45973.02602986111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45973.02602986111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45973.02602986111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45973.02602986111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45973.02602986111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45973.02602986111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45973.02602986111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45973.02602986111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45973.02602986111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45973.02602986111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45973.02602986111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45973.02602986111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45973.02602986111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45973.02602986111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45973.02602986111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45973.02602986111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45973.02602986111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45973.02602986111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45973.02602986111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45973.02602986111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45973.02602986111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45973.02602986111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45973.02602986111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45973.02602986111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45973.02602986111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45973.02602986111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45973.02602986111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45973.02602986111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45973.02602986111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45973.02602986111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45973.02602986111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45973.02602986111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45973.02602986111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45973.02602986111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45973.02602986111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45973.02602986111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45973.02602986111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45973.02602986111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45973.02602986111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45973.02602986111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45973.02602986111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45973.02602986111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45973.02602986111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45973.02602986111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45973.02602986111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45973.02602986111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45973.02602986111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45973.02602986111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45973.02602986111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45973.02602986111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45973.02602986111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45973.02602986111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45973.02602986111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45973.02602986111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45973.02602986111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45973.02602986111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45973.02602986111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45973.02602986111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45973.02602986111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45973.02602986111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45973.02602986111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45973.02602986111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45973.02602986111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45973.02602986111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45973.02602986111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45973.02602986111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45973.02602986111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45973.02602986111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45973.02602986111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45973.02602986111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45973.02602986111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45973.02602986111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45973.02602986111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45973.02602986111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45973.02602986111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45973.02602986111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45973.02602986111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45973.02602986111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45973.02602986111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45973.02602986111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45973.02602986111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45973.02602986111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45973.02602986111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45973.02602986111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45973.02602986111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45973.02602986111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45973.02602986111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45973.02602986111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45973.02602986111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45973.02602986111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45973.02602986111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45973.02602986111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45973.02602986111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45973.02602986111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45973.02602986111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45973.02602986111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45973.02602986111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45973.02602986111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45973.02602986111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45973.02602986111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45973.02602986111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45973.02602986111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45973.02602986111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45973.02602986111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45973.02602986111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45973.02602986111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45973.02602986111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45973.02602986111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45973.02602986111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45973.02602986111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45973.02602986111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45973.02602986111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45973.02602986111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45973.02602986111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45973.02602986111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45973.02602986111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45973.02602986111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45973.02602986111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45973.02602986111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45973.02602986111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45973.02602986111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45973.02602986111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45973.02602986111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45973.02602986111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45973.02602986111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45973.02602986111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45973.02602986111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45973.02602986111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45973.02602986111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45973.02602986111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45973.02602986111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45973.02602986111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45973.02602986111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45973.02602986111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45973.02602986111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45973.02602986111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45973.02602986111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45973.02602986111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45973.02602986111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45973.02602986111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45973.02602986111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45973.02602986111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45973.02602986111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45973.02602986111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45973.02602986111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45973.02602986111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45973.02602986111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45973.02602986111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45973.02602986111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45973.02602986111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45973.02602986111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45973.02602986111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45973.02602986111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45973.02602986111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45973.02602986111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45973.02602986111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45973.02602986111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45973.02602986111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45973.02602986111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45973.02602986111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45973.02602986111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45973.02602986111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45973.02602986111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45973.02602986111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45973.02602986111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45973.02602986111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45973.02602986111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45973.02602986111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45973.02602986111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45973.02602986111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45973.02602986111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45973.02602986111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45973.02602986111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45973.02602986111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45973.02602986111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45973.02602986111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45973.02602986111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45973.02602986111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45973.02602986111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45973.02602986111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45973.02602986111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45973.02602986111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45973.02602986111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45973.02602986111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45973.02602986111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45973.02602986111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45973.02602986111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45973.02602986111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45973.02602986111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45973.02602986111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45973.02602986111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45973.02602986111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45973.02602986111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45973.02602986111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45973.02602986111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45973.02602986111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45973.02602986111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45973.02602986111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45973.02602986111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45973.02602986111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45973.02602986111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45973.02602986111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45973.02602986111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45973.02602986111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45973.02602986111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45973.02602986111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45973.02602986111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45973.02602986111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45973.02602986111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45973.02602986111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45973.02602986111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45973.02602986111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45973.02602986111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45973.02602986111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45973.02602986111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45973.02602986111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45973.02602986111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45973.02602986111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45973.02602986111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45973.02602986111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45973.02602986111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45973.02602986111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45973.02602986111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45973.02602986111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45973.02602986111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45973.02602986111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45973.02602986111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45973.02602986111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45973.02602986111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45973.02602986111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45973.02602986111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45973.02602986111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45973.02602986111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45973.02602986111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45973.02602986111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45973.02602986111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45973.02602986111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45973.02602986111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45973.02602986111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45973.02602986111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45973.02602986111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45973.02602986111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45973.02602986111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45973.02602986111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45973.02602986111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45973.02602986111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45973.02602986111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45973.02602986111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45973.02602986111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45973.02602986111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45973.02602986111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45973.02602986111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45973.02602986111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45973.02602986111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45973.02602986111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45973.02602986111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45973.02602986111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45973.02602986111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45973.02602986111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45973.02602986111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45973.02602986111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45973.02602986111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45973.02602986111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45973.02602986111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45973.02602986111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45973.02602986111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45973.02602986111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45973.02602986111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45973.02602986111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45973.02602986111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45973.02602986111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45973.02602986111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45973.02602986111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45973.02602986111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45973.02602986111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45973.02602986111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45973.02602986111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45973.02602986111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45973.02602986111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45973.02602986111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45973.02602986111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45973.02602986111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45973.02602986111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45973.02602986111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45973.02602986111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45973.02602986111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45973.02602986111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45973.02602986111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45973.02602986111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45973.02602986111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45973.02602986111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45973.02602986111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45973.02602986111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45973.02602986111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45973.02602986111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45973.02602986111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45973.02602986111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45973.02602986111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45973.02602986111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45973.02602986111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45973.02602986111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45973.02602986111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45973.02602986111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45973.02602986111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45973.02602986111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45973.02602986111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45973.02602986111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45973.02602986111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45973.02602986111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45973.02602986111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45973.02602986111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45973.02602986111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45973.02602986111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45973.02602986111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45973.02602986111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45973.02602986111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45973.02602986111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45973.02602986111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45973.02602986111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45973.02602986111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45973.02602986111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45973.02602986111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45973.02602986111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45973.02602986111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45973.02602986111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45973.02602986111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45973.02602986111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45973.02602986111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45973.02602986111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45973.02602986111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45973.02602986111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45973.02602986111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45973.02602986111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45973.02602986111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45973.02602986111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45973.02602986111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45973.02602986111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45973.02602986111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45973.02602986111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45973.02602986111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45973.02602986111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45973.02602986111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45973.02602986111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45973.02602986111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45973.02602986111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45973.02602986111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45973.02602986111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45973.02602986111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45973.02602986111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45973.02602986111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45973.02602986111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45973.02602986111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45973.02602986111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45973.02602986111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45973.02602986111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45973.02602986111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45973.02602986111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45973.02602986111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45973.02602986111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45973.02602986111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45973.02602986111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45973.02602986111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45973.02602986111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45973.02602986111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45973.02602986111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45973.02602986111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45973.02602986111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45973.02602986111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45973.02602986111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45973.02602986111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45973.02602986111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45973.02602986111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45973.02602986111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45973.02602986111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45973.02602986111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45973.02602986111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45973.02602986111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45973.02602986111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45973.02602986111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45973.02602986111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45973.02602986111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45973.02602986111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45973.02602986111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45973.02602986111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45973.02602986111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45973.02602986111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45973.02602986111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45973.02602986111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45973.02602986111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45973.02602986111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45973.02602986111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45973.02602986111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45973.02602986111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45973.02602986111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45973.02602986111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45973.02602986111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45973.02602986111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45973.02602986111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45973.02602986111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45973.02602986111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45973.02602986111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45973.02602986111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45973.02602986111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45973.02602986111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45973.02602986111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45973.02602986111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45973.02602986111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45973.02602986111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45973.02602986111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45973.02602986111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45973.02602986111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45973.02602986111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45973.02602986111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45973.02602986111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45973.02602986111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45973.02602986111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45973.02602986111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45973.02602986111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45973.02602986111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45973.02602986111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45973.02602986111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45973.02602986111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45973.02602986111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45973.02602986111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45973.02602986111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45973.02602986111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45973.02602986111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45973.02602986111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45973.02602986111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45973.02602986111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45973.02602986111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45973.02602986111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45973.02602986111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45973.02602986111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45973.02602986111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45973.02602986111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45973.02602986111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45973.02602986111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45973.02602986111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45973.02602986111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45973.02602986111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45973.02602986111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45973.02602986111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45973.02602986111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45973.02602986111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45973.02602986111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45973.02602986111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45973.02602986111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45973.02602986111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45973.02602986111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45973.02602986111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45973.02602986111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45973.02602986111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45973.02602986111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45973.02602986111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45973.02602986111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45973.02602986111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45973.02602986111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45973.02602986111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45973.02602986111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45973.02602986111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45973.02602986111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45973.02602986111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45973.02602986111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45973.02602986111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45973.02602986111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45973.02602986111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45973.02602986111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45973.02602986111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45973.02602986111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45973.02602986111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45973.02602986111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45973.02602986111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45973.02602986111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45973.02602986111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45973.02602986111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45973.02602986111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45973.02602986111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45973.02602986111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45973.02602986111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45973.02602986111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45973.02602986111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45973.02602986111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45973.02602986111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45973.02602986111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45973.02602986111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45973.02602986111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45973.02602986111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45973.02602986111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45973.02602986111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45973.02602986111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269.54531226851395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45973.02602986111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45973.02602986111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45973.02602986111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45973.02602986111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45973.02602986111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45973.02602986111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45973.02602986111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45973.02602986111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45973.02602986111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45973.02602986111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45973.02602986111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45973.02602986111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45973.02602986111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45973.02602986111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45973.02602986111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45973.02602986111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45973.02602986111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45973.02602986111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45973.02602986111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45973.02602986111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45973.02602986111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45973.02602986111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45973.02602986111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45973.02602986111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45973.02602986111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45973.02602986111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45973.02602986111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45973.02602986111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45973.02602986111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45973.02602986111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45973.02602986111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45973.02602986111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45973.02602986111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45973.02602986111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45973.02602986111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45973.02602986111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45973.02602986111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45973.02602986111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45973.02602986111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45973.02602986111</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45973.02602986111</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45973.02602986111</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45973.02602986111</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45973.02602986111</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45973.02602986111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45973.02602986111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45973.02602986111</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workbookViewId="0">
      <selection activeCell="D21" sqref="D2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81.193969675921835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46.83715254629351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0" ca="1" si="1">IFERROR(NOW()-F4,"")</f>
        <v>24.364918749997742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0.2881131944450317</v>
      </c>
      <c r="H6" s="125">
        <v>45972.721944444442</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s="124"/>
      <c r="E7" s="124"/>
      <c r="F7" s="125"/>
      <c r="G7" s="126">
        <f t="shared" ca="1" si="1"/>
        <v>45973.02602986111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45973.02602986111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45973.02602986111</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45973.02602986111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45973.02602986111</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45973.02602986111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45973.02602986111</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45973.02602986111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45973.02602986111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45973.02602986111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45973.02602986111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45973.02602986111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45973.02602986111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45973.02602986111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45973.02602986111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45973.02602986111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45973.02602986111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45973.02602986111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45973.02602986111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45973.02602986111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45973.02602986111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45973.02602986111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45973.02602986111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45973.02602986111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45973.02602986111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45973.02602986111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45973.02602986111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45973.02602986111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45973.02602986111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45973.02602986111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45973.02602986111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45973.02602986111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45973.02602986111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45973.02602986111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45973.02602986111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45973.02602986111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45973.02602986111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45973.02602986111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45973.02602986111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45973.02602986111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45973.02602986111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45973.02602986111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45973.02602986111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45973.02602986111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45973.02602986111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45973.02602986111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45973.02602986111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45973.02602986111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45973.02602986111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45973.02602986111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45973.02602986111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45973.02602986111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45973.02602986111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45973.02602986111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45973.02602986111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45973.02602986111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45973.02602986111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45973.02602986111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45973.02602986111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45973.02602986111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45973.02602986111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45973.02602986111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45973.02602986111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45973.02602986111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45973.02602986111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45973.02602986111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45973.02602986111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45973.02602986111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45973.02602986111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45973.02602986111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45973.02602986111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45973.02602986111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45973.02602986111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45973.02602986111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45973.02602986111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45973.02602986111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45973.02602986111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45973.02602986111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45973.02602986111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45973.02602986111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45973.02602986111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45973.02602986111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45973.02602986111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45973.02602986111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45973.02602986111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45973.02602986111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45973.02602986111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45973.02602986111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45973.02602986111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45973.02602986111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45973.02602986111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45973.02602986111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45973.02602986111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45973.02602986111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45973.02602986111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45973.02602986111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45973.02602986111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45973.02602986111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45973.02602986111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45973.02602986111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45973.02602986111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45973.02602986111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45973.02602986111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45973.02602986111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45973.02602986111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45973.02602986111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45973.02602986111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45973.02602986111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45973.02602986111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45973.02602986111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45973.02602986111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45973.02602986111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45973.02602986111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45973.02602986111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45973.02602986111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45973.02602986111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45973.02602986111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45973.02602986111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45973.02602986111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45973.02602986111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45973.02602986111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45973.02602986111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45973.02602986111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45973.02602986111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45973.02602986111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45973.02602986111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45973.02602986111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45973.02602986111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45973.02602986111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45973.02602986111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45973.02602986111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45973.02602986111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45973.02602986111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45973.02602986111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45973.02602986111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45973.02602986111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45973.02602986111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45973.02602986111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45973.02602986111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45973.02602986111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45973.02602986111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45973.02602986111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45973.02602986111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45973.02602986111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45973.02602986111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45973.02602986111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45973.02602986111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45973.02602986111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45973.02602986111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45973.02602986111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45973.02602986111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45973.02602986111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45973.02602986111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45973.02602986111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45973.02602986111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45973.02602986111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45973.02602986111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45973.02602986111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45973.02602986111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45973.02602986111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45973.02602986111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45973.02602986111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45973.02602986111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45973.02602986111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45973.02602986111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45973.02602986111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45973.02602986111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45973.02602986111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45973.02602986111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45973.02602986111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45973.02602986111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45973.02602986111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45973.02602986111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45973.02602986111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45973.02602986111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45973.02602986111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45973.02602986111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45973.02602986111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45973.02602986111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45973.02602986111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45973.02602986111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45973.02602986111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45973.02602986111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45973.02602986111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45973.02602986111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45973.02602986111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45973.02602986111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45973.02602986111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45973.02602986111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45973.02602986111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45973.02602986111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45973.02602986111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45973.02602986111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45973.02602986111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45973.02602986111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45973.02602986111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45973.02602986111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45973.02602986111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45973.02602986111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45973.02602986111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45973.02602986111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45973.02602986111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45973.02602986111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45973.02602986111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45973.02602986111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45973.02602986111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45973.02602986111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45973.02602986111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45973.02602986111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45973.02602986111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45973.02602986111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45973.02602986111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45973.02602986111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45973.02602986111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45973.02602986111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45973.02602986111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45973.02602986111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45973.02602986111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45973.02602986111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45973.02602986111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45973.02602986111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45973.02602986111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45973.02602986111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45973.02602986111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45973.02602986111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45973.02602986111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45973.02602986111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45973.02602986111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45973.02602986111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45973.02602986111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45973.02602986111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45973.02602986111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45973.02602986111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45973.02602986111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45973.02602986111</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37249</v>
      </c>
      <c r="E2" s="124" t="s">
        <v>39021</v>
      </c>
      <c r="F2" s="143">
        <v>45972.832800925928</v>
      </c>
      <c r="G2" s="105">
        <f t="shared" ref="G2:G64" ca="1" si="0">IFERROR(NOW()-F2,"-")</f>
        <v>0.19322893518256024</v>
      </c>
      <c r="H2" s="143">
        <v>45972.827187499999</v>
      </c>
      <c r="I2" s="141" t="str">
        <f>IFERROR(VLOOKUP(D2,DB!A:F,6,0),"")</f>
        <v>Generator-SG</v>
      </c>
      <c r="J2" s="141" t="str">
        <f>IFERROR(VLOOKUP(D2,DB!A:G,7,0),"")</f>
        <v>Vandalized</v>
      </c>
      <c r="K2" s="144" t="s">
        <v>39120</v>
      </c>
      <c r="L2" s="145" t="str">
        <f>IFERROR(VLOOKUP(D2,DB!A:I,9,0),"")</f>
        <v>Latis</v>
      </c>
    </row>
    <row r="3" spans="1:16382" ht="31.5" customHeight="1">
      <c r="A3" s="140"/>
      <c r="B3" s="141" t="str">
        <f>IFERROR(VLOOKUP(D3,DB!A:K,11,0),"")</f>
        <v/>
      </c>
      <c r="C3" s="142"/>
      <c r="D3" s="141"/>
      <c r="E3" s="124"/>
      <c r="F3" s="143"/>
      <c r="G3" s="105">
        <f t="shared" ca="1" si="0"/>
        <v>45973.02602986111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45973.02602986111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45973.02602986111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45973.02602986111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45973.02602986111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45973.02602986111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45973.02602986111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45973.02602986111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45973.02602986111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45973.02602986111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45973.02602986111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45973.02602986111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45973.02602986111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45973.02602986111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45973.02602986111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45973.02602986111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45973.02602986111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45973.02602986111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45973.02602986111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45973.02602986111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45973.02602986111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45973.02602986111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45973.02602986111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45973.02602986111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45973.02602986111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45973.02602986111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45973.02602986111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45973.02602986111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45973.02602986111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45973.02602986111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45973.02602986111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45973.02602986111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45973.02602986111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45973.02602986111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45973.02602986111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45973.02602986111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45973.02602986111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45973.02602986111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45973.02602986111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45973.02602986111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45973.02602986111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45973.02602986111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45973.02602986111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45973.02602986111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45973.02602986111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45973.02602986111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45973.02602986111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45973.02602986111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45973.02602986111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45973.02602986111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45973.02602986111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45973.02602986111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45973.02602986111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45973.02602986111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45973.02602986111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45973.02602986111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45973.02602986111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45973.02602986111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45973.02602986111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45973.02602986111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45973.02602986111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45973.02602986111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45973.02602986111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45973.02602986111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45973.02602986111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45973.02602986111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45973.02602986111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45973.02602986111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45973.02602986111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45973.02602986111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45973.02602986111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45973.02602986111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45973.02602986111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45973.02602986111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45973.02602986111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45973.02602986111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45973.02602986111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45973.02602986111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45973.02602986111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45973.02602986111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45973.02602986111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45973.02602986111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45973.02602986111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45973.02602986111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45973.02602986111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45973.02602986111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45973.02602986111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45973.02602986111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45973.02602986111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45973.02602986111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45973.02602986111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45973.02602986111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45973.02602986111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45973.02602986111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45973.02602986111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45973.02602986111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45973.02602986111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45973.02602986111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45973.02602986111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45973.02602986111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45973.02602986111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45973.02602986111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45973.02602986111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45973.02602986111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45973.02602986111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45973.02602986111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45973.02602986111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45973.02602986111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45973.02602986111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45973.02602986111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45973.02602986111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45973.02602986111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45973.02602986111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45973.02602986111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45973.02602986111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45973.02602986111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45973.02602986111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45973.02602986111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45973.02602986111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45973.02602986111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45973.02602986111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45973.02602986111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45973.02602986111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45973.02602986111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45973.02602986111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45973.02602986111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45973.02602986111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45973.02602986111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45973.02602986111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45973.02602986111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45973.02602986111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45973.02602986111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45973.02602986111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45973.02602986111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45973.02602986111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45973.02602986111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45973.02602986111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45973.02602986111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45973.02602986111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45973.02602986111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45973.02602986111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45973.02602986111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45973.02602986111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45973.02602986111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45973.02602986111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45973.02602986111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45973.02602986111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45973.02602986111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45973.02602986111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45973.02602986111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45973.02602986111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45973.02602986111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45973.02602986111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45973.02602986111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45973.02602986111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45973.02602986111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45973.02602986111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45973.02602986111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45973.02602986111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45973.02602986111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2025-11-11T21:38:22Z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